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doorcc-my.sharepoint.com/personal/paolo_paternico_emmeti_com/Documents/Formazione/Leggi e norme/03_Conto Termico/Conto Termico 3.0/_Software di calcolo incentivi/"/>
    </mc:Choice>
  </mc:AlternateContent>
  <xr:revisionPtr revIDLastSave="1610" documentId="13_ncr:1_{93B55E22-AF33-4E0E-A0E1-E8B5546A8925}" xr6:coauthVersionLast="47" xr6:coauthVersionMax="47" xr10:uidLastSave="{EF69814A-6829-47C1-881E-8EF8C61EF687}"/>
  <workbookProtection workbookAlgorithmName="SHA-512" workbookHashValue="Uswr0v3uaJxg1mEFbUOmiaxVt1HV6OjV8WGTXBH3Os9eauEylEKEarnOMsfVJ0RJEmiahCwt0VGMsyerC62mtA==" workbookSaltValue="9o/YFtFCoRn4Oj29RyD4lw==" workbookSpinCount="100000" lockStructure="1"/>
  <bookViews>
    <workbookView xWindow="-120" yWindow="-120" windowWidth="38640" windowHeight="21120" xr2:uid="{00000000-000D-0000-FFFF-FFFF00000000}"/>
  </bookViews>
  <sheets>
    <sheet name="INFORMATIVA SOFTWARE" sheetId="8" r:id="rId1"/>
    <sheet name="Pompe di calore" sheetId="11" r:id="rId2"/>
    <sheet name="Sistemi ibridi" sheetId="21" r:id="rId3"/>
    <sheet name="Solare termico" sheetId="4" r:id="rId4"/>
    <sheet name="Scaldacqua (Eco Hot Water)" sheetId="12" r:id="rId5"/>
    <sheet name="Dati scaldacqua" sheetId="13" state="hidden" r:id="rId6"/>
    <sheet name="Paragrafo 2.1 All II" sheetId="15" r:id="rId7"/>
    <sheet name="Paragrafo 2.6 All II" sheetId="22" r:id="rId8"/>
    <sheet name="Paragrafo 2.4 All II" sheetId="7" r:id="rId9"/>
    <sheet name="Paragrafo 2.5 All II" sheetId="16" r:id="rId10"/>
    <sheet name="Soggetto Responsabile" sheetId="20" state="hidden" r:id="rId11"/>
    <sheet name="Dati pompe di calore" sheetId="9" state="hidden" r:id="rId12"/>
    <sheet name="Quf pompe di calore" sheetId="14" state="hidden" r:id="rId13"/>
    <sheet name="Zone climatiche" sheetId="10" state="hidden" r:id="rId14"/>
    <sheet name="Tipologia sistema ibrido" sheetId="24" state="hidden" r:id="rId15"/>
    <sheet name="Tabelle collettori solari" sheetId="5" state="hidden" r:id="rId16"/>
    <sheet name="Dati collettori solari" sheetId="2" state="hidden" r:id="rId17"/>
    <sheet name="Anni collettori solari" sheetId="6" state="hidden" r:id="rId18"/>
  </sheets>
  <definedNames>
    <definedName name="_xlnm._FilterDatabase" localSheetId="11" hidden="1">'Dati pompe di calore'!$A$1:$AD$80</definedName>
    <definedName name="Applicazione">'Tabelle collettori solari'!$C$21:$C$25</definedName>
    <definedName name="_xlnm.Print_Area" localSheetId="11">'Dati pompe di calore'!$A$1:$K$66</definedName>
    <definedName name="_xlnm.Print_Area" localSheetId="1">'Pompe di calore'!$A$1:$B$38</definedName>
    <definedName name="_xlnm.Print_Area" localSheetId="4">'Scaldacqua (Eco Hot Water)'!$A$1:$B$21</definedName>
    <definedName name="_xlnm.Print_Area" localSheetId="3">'Solare termico'!$A$1:$B$44</definedName>
    <definedName name="Elenco">'Dati collettori solari'!$D$7:$D$25</definedName>
    <definedName name="Elenco2">'Dati collettori solari'!$D$7:$D$11</definedName>
    <definedName name="Impianti_solari_termici_per_produzione_di_a.c.s.">'Tabelle collettori solari'!$C$4:$C$7</definedName>
    <definedName name="Tipologia">'Tabelle collettori solari'!$C$4:$C$7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3" i="12" l="1"/>
  <c r="B11" i="12"/>
  <c r="B10" i="12"/>
  <c r="B9" i="12"/>
  <c r="B20" i="21" a="1"/>
  <c r="B20" i="21" s="1"/>
  <c r="B17" i="21"/>
  <c r="B10" i="11"/>
  <c r="B16" i="21"/>
  <c r="B15" i="21"/>
  <c r="B14" i="21"/>
  <c r="B13" i="21"/>
  <c r="B12" i="21"/>
  <c r="N13" i="2"/>
  <c r="N14" i="2"/>
  <c r="N10" i="2"/>
  <c r="N11" i="2"/>
  <c r="N12" i="2"/>
  <c r="N9" i="2"/>
  <c r="K8" i="2"/>
  <c r="B12" i="11"/>
  <c r="B16" i="11"/>
  <c r="B19" i="11" s="1"/>
  <c r="B15" i="11"/>
  <c r="B13" i="11"/>
  <c r="B17" i="11" s="1"/>
  <c r="B20" i="11"/>
  <c r="B26" i="11"/>
  <c r="B30" i="4" l="1"/>
  <c r="B24" i="21" l="1"/>
  <c r="B27" i="21"/>
  <c r="B17" i="12" l="1"/>
  <c r="B11" i="11"/>
  <c r="B29" i="11" s="1"/>
  <c r="B14" i="11" l="1"/>
  <c r="B18" i="11" s="1"/>
  <c r="B30" i="21" l="1"/>
  <c r="B22" i="21"/>
  <c r="B18" i="21"/>
  <c r="B19" i="21" s="1"/>
  <c r="B21" i="21" s="1"/>
  <c r="B23" i="21" l="1"/>
  <c r="B25" i="21" s="1"/>
  <c r="B26" i="21" s="1"/>
  <c r="B28" i="21" s="1"/>
  <c r="B29" i="21" l="1"/>
  <c r="B31" i="21"/>
  <c r="B35" i="21" s="1" a="1"/>
  <c r="B35" i="21" s="1"/>
  <c r="B15" i="12"/>
  <c r="B28" i="4"/>
  <c r="B36" i="21" l="1"/>
  <c r="B34" i="21"/>
  <c r="B33" i="21"/>
  <c r="B32" i="21"/>
  <c r="B24" i="11"/>
  <c r="B12" i="12" l="1"/>
  <c r="B38" i="4"/>
  <c r="B32" i="11"/>
  <c r="B21" i="11"/>
  <c r="B22" i="11" s="1"/>
  <c r="B23" i="11" s="1"/>
  <c r="E35" i="2"/>
  <c r="C27" i="5"/>
  <c r="H27" i="5" s="1"/>
  <c r="C11" i="5"/>
  <c r="F11" i="5" s="1"/>
  <c r="K17" i="2"/>
  <c r="K7" i="2"/>
  <c r="K16" i="2"/>
  <c r="K15" i="2"/>
  <c r="J11" i="5" l="1"/>
  <c r="J13" i="5" s="1"/>
  <c r="B14" i="12"/>
  <c r="G27" i="5"/>
  <c r="E27" i="5"/>
  <c r="E11" i="5"/>
  <c r="G11" i="5"/>
  <c r="H11" i="5"/>
  <c r="D11" i="5"/>
  <c r="B25" i="11"/>
  <c r="B27" i="11" s="1"/>
  <c r="O35" i="2"/>
  <c r="B21" i="4" s="1"/>
  <c r="H35" i="2"/>
  <c r="I35" i="2"/>
  <c r="B15" i="4" s="1"/>
  <c r="L35" i="2"/>
  <c r="B18" i="4" s="1"/>
  <c r="M35" i="2"/>
  <c r="B19" i="4" s="1"/>
  <c r="F35" i="2"/>
  <c r="B13" i="4" s="1"/>
  <c r="B24" i="4" s="1"/>
  <c r="D7" i="6" s="1"/>
  <c r="E7" i="6" s="1"/>
  <c r="B33" i="4" s="1"/>
  <c r="N35" i="2"/>
  <c r="B20" i="4" s="1"/>
  <c r="J35" i="2"/>
  <c r="B16" i="4" s="1"/>
  <c r="G35" i="2"/>
  <c r="B14" i="4" s="1"/>
  <c r="K35" i="2"/>
  <c r="B17" i="4" s="1"/>
  <c r="P14" i="2" l="1"/>
  <c r="P13" i="2"/>
  <c r="P11" i="2"/>
  <c r="P8" i="2"/>
  <c r="P33" i="2"/>
  <c r="B8" i="4"/>
  <c r="P10" i="2"/>
  <c r="B16" i="12"/>
  <c r="B18" i="12" s="1"/>
  <c r="B19" i="12" s="1"/>
  <c r="P9" i="2"/>
  <c r="P28" i="2"/>
  <c r="P7" i="2"/>
  <c r="B9" i="4"/>
  <c r="P12" i="2"/>
  <c r="P15" i="2"/>
  <c r="P17" i="2"/>
  <c r="P16" i="2"/>
  <c r="D9" i="5"/>
  <c r="I11" i="5" s="1"/>
  <c r="B25" i="4" s="1"/>
  <c r="P35" i="2" l="1"/>
  <c r="B22" i="4" s="1"/>
  <c r="B12" i="4" s="1"/>
  <c r="B20" i="12"/>
  <c r="B21" i="12"/>
  <c r="B28" i="11"/>
  <c r="B30" i="11" s="1"/>
  <c r="B26" i="4" l="1"/>
  <c r="B34" i="4" s="1"/>
  <c r="B39" i="4" s="1"/>
  <c r="B43" i="4" s="1" a="1"/>
  <c r="B43" i="4" s="1"/>
  <c r="B44" i="4" s="1"/>
  <c r="B31" i="11"/>
  <c r="B33" i="11"/>
  <c r="B37" i="11" s="1" a="1"/>
  <c r="B37" i="11" s="1"/>
  <c r="B29" i="4" l="1"/>
  <c r="B31" i="4" s="1"/>
  <c r="B32" i="4" s="1"/>
  <c r="B41" i="4"/>
  <c r="B35" i="4"/>
  <c r="B42" i="4"/>
  <c r="B40" i="4"/>
  <c r="B34" i="11"/>
  <c r="B38" i="11"/>
  <c r="B36" i="11"/>
  <c r="B35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Paternicò Paolo</author>
    <author>Paolo PATERNICO</author>
  </authors>
  <commentList>
    <comment ref="B6" authorId="0" shapeId="0" xr:uid="{00000000-0006-0000-0100-000002000000}">
      <text>
        <r>
          <rPr>
            <sz val="9"/>
            <color indexed="81"/>
            <rFont val="Tahoma"/>
            <family val="2"/>
          </rPr>
          <t>Inserire il comune scegliendo dal menù a tendina, oppure digitandolo manualmente</t>
        </r>
      </text>
    </comment>
    <comment ref="B7" authorId="1" shapeId="0" xr:uid="{6897B854-FBC8-4E84-B9A1-0395C865BA7E}">
      <text>
        <r>
          <rPr>
            <sz val="9"/>
            <color indexed="81"/>
            <rFont val="Tahoma"/>
            <family val="2"/>
          </rPr>
          <t>Inserire le spese complessive sostenute</t>
        </r>
      </text>
    </comment>
    <comment ref="B8" authorId="1" shapeId="0" xr:uid="{2966837B-A33C-4D56-A155-90EC9404AF9C}">
      <text>
        <r>
          <rPr>
            <sz val="9"/>
            <color indexed="81"/>
            <rFont val="Tahoma"/>
            <family val="2"/>
          </rPr>
          <t>Nel caso di interventi eseguiti da Pubbliche Amministrazioni su edifici di comuni con popolazione fino a 15000 abitanti (rif. Art. 11 comma 2), l'incentivo è determinato nella misura del 100% delle spese ammissibili</t>
        </r>
      </text>
    </comment>
    <comment ref="B9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 xml:space="preserve">Esempio: </t>
        </r>
        <r>
          <rPr>
            <sz val="9"/>
            <color indexed="81"/>
            <rFont val="Tahoma"/>
            <family val="2"/>
          </rPr>
          <t xml:space="preserve">
in caso di </t>
        </r>
        <r>
          <rPr>
            <b/>
            <sz val="9"/>
            <color indexed="81"/>
            <rFont val="Tahoma"/>
            <family val="2"/>
          </rPr>
          <t>Soggetto Privato,</t>
        </r>
        <r>
          <rPr>
            <sz val="9"/>
            <color indexed="81"/>
            <rFont val="Tahoma"/>
            <family val="2"/>
          </rPr>
          <t xml:space="preserve"> selezionare </t>
        </r>
        <r>
          <rPr>
            <b/>
            <sz val="9"/>
            <color indexed="81"/>
            <rFont val="Tahoma"/>
            <family val="2"/>
          </rPr>
          <t>NO</t>
        </r>
        <r>
          <rPr>
            <sz val="9"/>
            <color indexed="81"/>
            <rFont val="Tahoma"/>
            <family val="2"/>
          </rPr>
          <t>.
Per i Soggetti Responsabili non destinatari di fatture di cui al DM n.55 del 3/4/2013, tale corrispettivo è assoggettato ad I.V.A. ad aliquota ordinaria e oggetto di fatturazione da parte del GSE.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Paternicò Paolo</author>
    <author>Paolo PATERNICO</author>
  </authors>
  <commentList>
    <comment ref="B8" authorId="0" shapeId="0" xr:uid="{38964D96-BC33-4076-ABE3-5F0F26F829C0}">
      <text>
        <r>
          <rPr>
            <sz val="9"/>
            <color indexed="81"/>
            <rFont val="Tahoma"/>
            <family val="2"/>
          </rPr>
          <t>Inserire il comune scegliendo dal menù a tendina, oppure digitandolo manualmente</t>
        </r>
      </text>
    </comment>
    <comment ref="B9" authorId="1" shapeId="0" xr:uid="{FDB7662A-6F65-4815-9AA4-1C34A13EDA18}">
      <text>
        <r>
          <rPr>
            <sz val="9"/>
            <color indexed="81"/>
            <rFont val="Tahoma"/>
            <family val="2"/>
          </rPr>
          <t xml:space="preserve">Inserire le spese complessive sostenute
</t>
        </r>
      </text>
    </comment>
    <comment ref="B10" authorId="1" shapeId="0" xr:uid="{D304C836-2203-4F7A-8389-834B9CDB65C9}">
      <text>
        <r>
          <rPr>
            <sz val="9"/>
            <color indexed="81"/>
            <rFont val="Tahoma"/>
            <family val="2"/>
          </rPr>
          <t>Nel caso di interventi eseguiti da Pubbliche Amministrazioni su edifici di comuni con popolazione fino a 15000 abitanti (rif. Art. 11 comma 2), l'incentivo è determinato nella misura del 100% delle spese ammissibili</t>
        </r>
      </text>
    </comment>
    <comment ref="B11" authorId="1" shapeId="0" xr:uid="{3DD73484-FB69-4872-AC68-92BA52FAF550}">
      <text>
        <r>
          <rPr>
            <b/>
            <sz val="9"/>
            <color indexed="81"/>
            <rFont val="Tahoma"/>
            <family val="2"/>
          </rPr>
          <t xml:space="preserve">Esempio: </t>
        </r>
        <r>
          <rPr>
            <sz val="9"/>
            <color indexed="81"/>
            <rFont val="Tahoma"/>
            <family val="2"/>
          </rPr>
          <t xml:space="preserve">
in caso di </t>
        </r>
        <r>
          <rPr>
            <b/>
            <sz val="9"/>
            <color indexed="81"/>
            <rFont val="Tahoma"/>
            <family val="2"/>
          </rPr>
          <t>Soggetto Privato,</t>
        </r>
        <r>
          <rPr>
            <sz val="9"/>
            <color indexed="81"/>
            <rFont val="Tahoma"/>
            <family val="2"/>
          </rPr>
          <t xml:space="preserve"> selezionare </t>
        </r>
        <r>
          <rPr>
            <b/>
            <sz val="9"/>
            <color indexed="81"/>
            <rFont val="Tahoma"/>
            <family val="2"/>
          </rPr>
          <t>NO</t>
        </r>
        <r>
          <rPr>
            <sz val="9"/>
            <color indexed="81"/>
            <rFont val="Tahoma"/>
            <family val="2"/>
          </rPr>
          <t>.
Per i Soggetti Responsabili non destinatari di fatture di cui al DM n.55 del 3/4/2013, tale corrispettivo è assoggettato ad I.V.A. ad aliquota ordinaria e oggetto di fatturazione da parte del GSE.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Poles Stefano</author>
    <author>Paolo PATERNICO</author>
  </authors>
  <commentList>
    <comment ref="B2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Superficie solare lorda Sl
</t>
        </r>
        <r>
          <rPr>
            <sz val="9"/>
            <color indexed="81"/>
            <rFont val="Tahoma"/>
            <family val="2"/>
          </rPr>
          <t>La superficie solare lorda non deve essere superiore a 2.500 mq.</t>
        </r>
      </text>
    </comment>
    <comment ref="B27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Esempio: </t>
        </r>
        <r>
          <rPr>
            <sz val="9"/>
            <color indexed="81"/>
            <rFont val="Tahoma"/>
            <family val="2"/>
          </rPr>
          <t xml:space="preserve">
in caso di </t>
        </r>
        <r>
          <rPr>
            <b/>
            <sz val="9"/>
            <color indexed="81"/>
            <rFont val="Tahoma"/>
            <family val="2"/>
          </rPr>
          <t>Soggetto Privato,</t>
        </r>
        <r>
          <rPr>
            <sz val="9"/>
            <color indexed="81"/>
            <rFont val="Tahoma"/>
            <family val="2"/>
          </rPr>
          <t xml:space="preserve"> selezionare </t>
        </r>
        <r>
          <rPr>
            <b/>
            <sz val="9"/>
            <color indexed="81"/>
            <rFont val="Tahoma"/>
            <family val="2"/>
          </rPr>
          <t>NO</t>
        </r>
        <r>
          <rPr>
            <sz val="9"/>
            <color indexed="81"/>
            <rFont val="Tahoma"/>
            <family val="2"/>
          </rPr>
          <t>.
Per i Soggetti Responsabili non destinatari di fatture di cui al DM n.55 del 3/4/2013, tale corrispettivo è assoggettato ad I.V.A. ad aliquota ordinaria e oggetto di fatturazione da parte del GSE.</t>
        </r>
      </text>
    </comment>
    <comment ref="B36" authorId="1" shapeId="0" xr:uid="{6EB72069-4F16-4F5B-9C66-064C66338540}">
      <text>
        <r>
          <rPr>
            <sz val="9"/>
            <color indexed="81"/>
            <rFont val="Tahoma"/>
            <family val="2"/>
          </rPr>
          <t>Nel caso di interventi eseguiti da Pubbliche Amministrazioni su edifici di comuni con popolazione fino a 15000 abitanti (rif. Art. 11 comma 2), l'incentivo è determinato nella misura del 100% delle spese ammissibili</t>
        </r>
      </text>
    </comment>
    <comment ref="B37" authorId="1" shapeId="0" xr:uid="{467ED998-DE1F-42A4-B9D1-2D681F0D3B4C}">
      <text>
        <r>
          <rPr>
            <sz val="9"/>
            <color indexed="81"/>
            <rFont val="Tahoma"/>
            <family val="2"/>
          </rPr>
          <t xml:space="preserve">Inserire le spese complessive sostenute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Paolo PATERNICO</author>
  </authors>
  <commentList>
    <comment ref="B6" authorId="0" shapeId="0" xr:uid="{3F1BE74F-788A-45E5-9B74-FA1029216B27}">
      <text>
        <r>
          <rPr>
            <sz val="9"/>
            <color indexed="81"/>
            <rFont val="Tahoma"/>
            <family val="2"/>
          </rPr>
          <t xml:space="preserve">Inserire le spese complessive sostenute
</t>
        </r>
      </text>
    </comment>
    <comment ref="B7" authorId="0" shapeId="0" xr:uid="{44A71AA8-4941-4AD1-9586-33665DC23C55}">
      <text>
        <r>
          <rPr>
            <sz val="9"/>
            <color indexed="81"/>
            <rFont val="Tahoma"/>
            <family val="2"/>
          </rPr>
          <t>Nel caso di interventi eseguiti da Pubbliche Amministrazioni su edifici di comuni con popolazione fino a 15000 abitanti (rif. Art. 11 comma 2), l'incentivo è determinato nella misura del 100% delle spese ammissibili</t>
        </r>
      </text>
    </comment>
    <comment ref="B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 xml:space="preserve">Esempio: </t>
        </r>
        <r>
          <rPr>
            <sz val="9"/>
            <color indexed="81"/>
            <rFont val="Tahoma"/>
            <family val="2"/>
          </rPr>
          <t xml:space="preserve">
in caso di </t>
        </r>
        <r>
          <rPr>
            <b/>
            <sz val="9"/>
            <color indexed="81"/>
            <rFont val="Tahoma"/>
            <family val="2"/>
          </rPr>
          <t>Soggetto Privato,</t>
        </r>
        <r>
          <rPr>
            <sz val="9"/>
            <color indexed="81"/>
            <rFont val="Tahoma"/>
            <family val="2"/>
          </rPr>
          <t xml:space="preserve"> selezionare </t>
        </r>
        <r>
          <rPr>
            <b/>
            <sz val="9"/>
            <color indexed="81"/>
            <rFont val="Tahoma"/>
            <family val="2"/>
          </rPr>
          <t>NO</t>
        </r>
        <r>
          <rPr>
            <sz val="9"/>
            <color indexed="81"/>
            <rFont val="Tahoma"/>
            <family val="2"/>
          </rPr>
          <t>.
Per i Soggetti Responsabili non destinatari di fatture di cui al DM n.55 del 3/4/2013, tale corrispettivo è assoggettato ad I.V.A. ad aliquota ordinaria e oggetto di fatturazione da parte del GSE.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Paolo PATERNICO</author>
  </authors>
  <commentList>
    <comment ref="C1" authorId="0" shapeId="0" xr:uid="{1DA97770-B97F-4BD6-A41D-EFB45E9CDB30}">
      <text>
        <r>
          <rPr>
            <sz val="9"/>
            <color indexed="81"/>
            <rFont val="Tahoma"/>
            <family val="2"/>
          </rPr>
          <t>Valore che poteva essere necessario per capire se l'incentivo è di 2 o 5 anni in funzione di &lt;= o &gt; a 35 kW, ma in questo momento si è deciso di fare il check sulla Prated</t>
        </r>
      </text>
    </comment>
    <comment ref="F1" authorId="0" shapeId="0" xr:uid="{B976C15F-BD02-4E1F-ABCC-358FAAF3760C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Su X-One mettere 1</t>
        </r>
      </text>
    </comment>
    <comment ref="G1" authorId="0" shapeId="0" xr:uid="{469261DC-C438-4F35-8604-C6B6DD1D8610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Su X-One mettere 1</t>
        </r>
      </text>
    </comment>
    <comment ref="I1" authorId="0" shapeId="0" xr:uid="{0B34A1FB-77AA-498C-87CC-40F593608FC6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Mettere 1, tranne che per X-One</t>
        </r>
      </text>
    </comment>
    <comment ref="J1" authorId="0" shapeId="0" xr:uid="{52307F5D-ADC1-4D59-B3C2-C61E4F54CB2B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Mettere 1, tranne che per X-One</t>
        </r>
      </text>
    </comment>
    <comment ref="K1" authorId="0" shapeId="0" xr:uid="{DE27A4A2-3AA7-4F6E-A968-08DE98FB37DF}">
      <text>
        <r>
          <rPr>
            <sz val="9"/>
            <color indexed="81"/>
            <rFont val="Tahoma"/>
            <family val="2"/>
          </rPr>
          <t xml:space="preserve">Per i climatizzatori, la discriminante sul &lt;12 kW o &gt;12 kW va considerata sulla Prated, colonna D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Paolo PATERNICO</author>
  </authors>
  <commentList>
    <comment ref="N9" authorId="0" shapeId="0" xr:uid="{38FED056-0F92-4590-9AEE-CEFBA56ABDD7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Arrotondamento per difetto come richiesto da Assoclima</t>
        </r>
      </text>
    </comment>
    <comment ref="N10" authorId="0" shapeId="0" xr:uid="{546A21F1-91C9-423C-93E4-99B1F47A3819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Arrotondamento per difetto come richiesto da Assoclima</t>
        </r>
      </text>
    </comment>
    <comment ref="N11" authorId="0" shapeId="0" xr:uid="{041C06CA-4A5D-4BB7-9731-AC1AEA5A0D1C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Arrotondamento per difetto come richiesto da Assoclima</t>
        </r>
      </text>
    </comment>
    <comment ref="N12" authorId="0" shapeId="0" xr:uid="{FE78B5D4-E575-4B6C-B615-8FB07F8F2EAA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Arrotondamento per difetto come richiesto da Assoclima</t>
        </r>
      </text>
    </comment>
    <comment ref="N13" authorId="0" shapeId="0" xr:uid="{42B4466C-A735-4D71-9E15-04C24BAE0140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Arrotondamento per difetto come richiesto da Assoclima</t>
        </r>
      </text>
    </comment>
    <comment ref="N14" authorId="0" shapeId="0" xr:uid="{57997356-95AB-427B-9B55-7F739D8A18FE}">
      <text>
        <r>
          <rPr>
            <b/>
            <sz val="9"/>
            <color indexed="81"/>
            <rFont val="Tahoma"/>
            <family val="2"/>
          </rPr>
          <t>Paolo PATERNICO:</t>
        </r>
        <r>
          <rPr>
            <sz val="9"/>
            <color indexed="81"/>
            <rFont val="Tahoma"/>
            <family val="2"/>
          </rPr>
          <t xml:space="preserve">
Arrotondamento per difetto come richiesto da Assoclima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<sst xmlns="http://schemas.openxmlformats.org/spreadsheetml/2006/main" count="16721" uniqueCount="8362">
  <si>
    <t>NG 20</t>
  </si>
  <si>
    <t>SG 20</t>
  </si>
  <si>
    <t>Type Solar Collector Arcobaleno</t>
  </si>
  <si>
    <t>Elenco</t>
  </si>
  <si>
    <t>S lorda Ag [mq]</t>
  </si>
  <si>
    <t>Ref. gross area of collector (g)</t>
  </si>
  <si>
    <t>QL/Aa [kWh/mq]</t>
  </si>
  <si>
    <t>S apertura Aa [mq]</t>
  </si>
  <si>
    <t>S assorbitore AA [mq]</t>
  </si>
  <si>
    <t>QL/Aa limite Conto Termico 2016 [kWh/mq]</t>
  </si>
  <si>
    <t>Qu [kWh/mq]</t>
  </si>
  <si>
    <t>Modello</t>
  </si>
  <si>
    <t>Superficie lorda AG [mq]</t>
  </si>
  <si>
    <t>Superficie apertura Aa [mq]</t>
  </si>
  <si>
    <t>Superficie solare lorda Sl [mq]</t>
  </si>
  <si>
    <t>Ci incentivo annuo in €/kWht, in funzione della superficie Sl (lorda) del campo solare espressa in mq</t>
  </si>
  <si>
    <t>Si&lt;=12</t>
  </si>
  <si>
    <t>12&lt;Si&lt;=50</t>
  </si>
  <si>
    <t>50&lt;Si&lt;=200</t>
  </si>
  <si>
    <t>200&lt;Si&lt;=500</t>
  </si>
  <si>
    <t>Tipologia di intervento</t>
  </si>
  <si>
    <t>Impianti solari termici per produzione di a.c.s.</t>
  </si>
  <si>
    <t>Impianti solari termici a concentrazione anche per la produzione di calore di processo o asserviti a reti di teleriscaldamento</t>
  </si>
  <si>
    <t>Applicazione a cui è destinato il calore prodotto</t>
  </si>
  <si>
    <t>Produzione di acqua calda sanitaria</t>
  </si>
  <si>
    <t>Produzione combinata di a.c.s. e riscaldamento ambiente</t>
  </si>
  <si>
    <t>Produzione di calore di processo a bassa temperatura</t>
  </si>
  <si>
    <t>Produzione di calore di processo a media temperatura</t>
  </si>
  <si>
    <t>Tm - temperatura media di funzionamento</t>
  </si>
  <si>
    <t>50 °C</t>
  </si>
  <si>
    <t>75 °C</t>
  </si>
  <si>
    <t>150 °C</t>
  </si>
  <si>
    <t>Durata dell'incentivo (anni)</t>
  </si>
  <si>
    <t>Qcol/Ag limite Conto Termico 2016 (Wurzburg - tM= 50 °C) [kWh/mq]</t>
  </si>
  <si>
    <t>A</t>
  </si>
  <si>
    <t>B</t>
  </si>
  <si>
    <t>C</t>
  </si>
  <si>
    <t>D</t>
  </si>
  <si>
    <t>E</t>
  </si>
  <si>
    <t>Selezione</t>
  </si>
  <si>
    <t>Selezione 2</t>
  </si>
  <si>
    <t>Calcolo Incentivo</t>
  </si>
  <si>
    <t>tM [°C]</t>
  </si>
  <si>
    <t>Si&gt;500</t>
  </si>
  <si>
    <t>N° moduli (collettori o sistemi solari termici)</t>
  </si>
  <si>
    <t>Temperatura media di funzionamento Tm [°C]</t>
  </si>
  <si>
    <t>INPUT</t>
  </si>
  <si>
    <t>Limite dell'ammontare pari al 65% delle spese sostenute [€]</t>
  </si>
  <si>
    <t>N° rate annue</t>
  </si>
  <si>
    <t>Incentivo annuo erogato [€]</t>
  </si>
  <si>
    <r>
      <t>Incentivo totale erogato</t>
    </r>
    <r>
      <rPr>
        <i/>
        <sz val="11"/>
        <color indexed="8"/>
        <rFont val="Calibri"/>
        <family val="2"/>
      </rPr>
      <t xml:space="preserve"> (non eccedente, in nessun caso, il 65% delle spese sostenute) </t>
    </r>
    <r>
      <rPr>
        <b/>
        <sz val="11"/>
        <color indexed="8"/>
        <rFont val="Calibri"/>
        <family val="2"/>
      </rPr>
      <t>[€]</t>
    </r>
  </si>
  <si>
    <t>INFORMATIVA SOFTWARE</t>
  </si>
  <si>
    <t>Il programma software è stato verificato con la massima cura</t>
  </si>
  <si>
    <t>da parte di Emmeti ai fini della correttezza dei risultati. Tuttavia</t>
  </si>
  <si>
    <t xml:space="preserve">la responsabilità finale ed il giudizio del metodo di calcolo </t>
  </si>
  <si>
    <t>proposto e dei risultati ottenuti sono a carico dell'utilizzatore.</t>
  </si>
  <si>
    <t>L'utente accetta che un prodotto software può essere viziato da</t>
  </si>
  <si>
    <t>errori e riconosce di essere stato specificatamente avvisato.</t>
  </si>
  <si>
    <t xml:space="preserve">Emmeti non sarà responsabile per danni di qualsiasi tipo </t>
  </si>
  <si>
    <t>derivanti o comunque correlati all'utilizzo del software.</t>
  </si>
  <si>
    <t>Emmeti si riserva la facoltà di apportare modifiche in qualsiasi</t>
  </si>
  <si>
    <t>istante e senza preavviso.</t>
  </si>
  <si>
    <t>Limite di spesa sostenibile con incentivo pari al 65% delle spese [€]</t>
  </si>
  <si>
    <t>QL (Würzburg) [MJ anno]</t>
  </si>
  <si>
    <t>Qcol (Würzburg - Tm= 50 °C) [kWh anno]</t>
  </si>
  <si>
    <t>Qcol (Würzburg - Tm= 75 °C) [kWh anno]</t>
  </si>
  <si>
    <t>Qcol/Ag (Würzburg - Tm= 50 °C) [kWh/mq]</t>
  </si>
  <si>
    <t>Tipologia</t>
  </si>
  <si>
    <t>Ci [€/kWh]</t>
  </si>
  <si>
    <t>Zona climatica</t>
  </si>
  <si>
    <t>Quf [h]</t>
  </si>
  <si>
    <t>Percentuale della spesa sostenuta coperta da incentivo</t>
  </si>
  <si>
    <t>Modello pdc</t>
  </si>
  <si>
    <t>Aria/Aria</t>
  </si>
  <si>
    <t>F</t>
  </si>
  <si>
    <t>Volume [litri]</t>
  </si>
  <si>
    <t>Incentivo totale erogabile pari al 40% delle spese [€]</t>
  </si>
  <si>
    <t>Valore massimo dell'incentivo erogabile [€]</t>
  </si>
  <si>
    <t>Modello Scaldacqua</t>
  </si>
  <si>
    <r>
      <t xml:space="preserve">Incentivo totale erogato </t>
    </r>
    <r>
      <rPr>
        <b/>
        <sz val="11"/>
        <color indexed="8"/>
        <rFont val="Calibri"/>
        <family val="2"/>
      </rPr>
      <t>in un'unica rata [€]</t>
    </r>
  </si>
  <si>
    <t>Zona climatica in cui è installata la pompa di calore</t>
  </si>
  <si>
    <t>Modello pompa di calore</t>
  </si>
  <si>
    <t>Modello scaldacqua a pompa di calore (Eco Hot Water)</t>
  </si>
  <si>
    <t>Agliè</t>
  </si>
  <si>
    <t>Airasca</t>
  </si>
  <si>
    <t>Ala di Stura</t>
  </si>
  <si>
    <t>Albiano d'Ivrea</t>
  </si>
  <si>
    <t>Alice Superiore</t>
  </si>
  <si>
    <t>Almese</t>
  </si>
  <si>
    <t>Alpette</t>
  </si>
  <si>
    <t>Alpignano</t>
  </si>
  <si>
    <t>Andezeno</t>
  </si>
  <si>
    <t>Andrate</t>
  </si>
  <si>
    <t>Angrogna</t>
  </si>
  <si>
    <t>Arignano</t>
  </si>
  <si>
    <t>Avigliana</t>
  </si>
  <si>
    <t>Azeglio</t>
  </si>
  <si>
    <t>Bairo</t>
  </si>
  <si>
    <t>Balangero</t>
  </si>
  <si>
    <t>Baldissero Canavese</t>
  </si>
  <si>
    <t>Baldissero Torinese</t>
  </si>
  <si>
    <t>Balme</t>
  </si>
  <si>
    <t>Banchette</t>
  </si>
  <si>
    <t>Barbania</t>
  </si>
  <si>
    <t>Bardonecchia</t>
  </si>
  <si>
    <t>Barone Canavese</t>
  </si>
  <si>
    <t>Beinasco</t>
  </si>
  <si>
    <t>Bibiana</t>
  </si>
  <si>
    <t>Bobbio Pellice</t>
  </si>
  <si>
    <t>Bollengo</t>
  </si>
  <si>
    <t>Borgaro Torinese</t>
  </si>
  <si>
    <t>Borgiallo</t>
  </si>
  <si>
    <t>Borgofranco d'Ivrea</t>
  </si>
  <si>
    <t>Borgomasino</t>
  </si>
  <si>
    <t>Borgone Susa</t>
  </si>
  <si>
    <t>Bosconero</t>
  </si>
  <si>
    <t>Brandizzo</t>
  </si>
  <si>
    <t>Bricherasio</t>
  </si>
  <si>
    <t>Brosso</t>
  </si>
  <si>
    <t>Brozolo</t>
  </si>
  <si>
    <t>Bruino</t>
  </si>
  <si>
    <t>Brusasco</t>
  </si>
  <si>
    <t>Bruzolo</t>
  </si>
  <si>
    <t>Buriasco</t>
  </si>
  <si>
    <t>Burolo</t>
  </si>
  <si>
    <t>Busano</t>
  </si>
  <si>
    <t>Bussoleno</t>
  </si>
  <si>
    <t>Buttigliera Alta</t>
  </si>
  <si>
    <t>Cafasse</t>
  </si>
  <si>
    <t>Caluso</t>
  </si>
  <si>
    <t>Cambiano</t>
  </si>
  <si>
    <t>Campiglione-Fenile</t>
  </si>
  <si>
    <t>Candia Canavese</t>
  </si>
  <si>
    <t>Candiolo</t>
  </si>
  <si>
    <t>Canischio</t>
  </si>
  <si>
    <t>Cantalupa</t>
  </si>
  <si>
    <t>Cantoira</t>
  </si>
  <si>
    <t>Caprie</t>
  </si>
  <si>
    <t>Caravino</t>
  </si>
  <si>
    <t>Carema</t>
  </si>
  <si>
    <t>Carignano</t>
  </si>
  <si>
    <t>Carmagnola</t>
  </si>
  <si>
    <t>Casalborgone</t>
  </si>
  <si>
    <t>Cascinette d'Ivrea</t>
  </si>
  <si>
    <t>Caselette</t>
  </si>
  <si>
    <t>Caselle Torinese</t>
  </si>
  <si>
    <t>Castagneto Po</t>
  </si>
  <si>
    <t>Castagnole Piemonte</t>
  </si>
  <si>
    <t>Castellamonte</t>
  </si>
  <si>
    <t>Castelnuovo Nigra</t>
  </si>
  <si>
    <t>Castiglione Torinese</t>
  </si>
  <si>
    <t>Cavagnolo</t>
  </si>
  <si>
    <t>Cavour</t>
  </si>
  <si>
    <t>Cercenasco</t>
  </si>
  <si>
    <t>Ceres</t>
  </si>
  <si>
    <t>Ceresole Reale</t>
  </si>
  <si>
    <t>Cesana Torinese</t>
  </si>
  <si>
    <t>Chialamberto</t>
  </si>
  <si>
    <t>Chianocco</t>
  </si>
  <si>
    <t>Chiaverano</t>
  </si>
  <si>
    <t>Chieri</t>
  </si>
  <si>
    <t>Chiesanuova</t>
  </si>
  <si>
    <t>Chiomonte</t>
  </si>
  <si>
    <t>Chiusa di San Michele</t>
  </si>
  <si>
    <t>Chivasso</t>
  </si>
  <si>
    <t>Ciconio</t>
  </si>
  <si>
    <t>Cintano</t>
  </si>
  <si>
    <t>Cinzano</t>
  </si>
  <si>
    <t>Ciriè</t>
  </si>
  <si>
    <t>Claviere</t>
  </si>
  <si>
    <t>Coassolo Torinese</t>
  </si>
  <si>
    <t>Coazze</t>
  </si>
  <si>
    <t>Collegno</t>
  </si>
  <si>
    <t>Colleretto Castelnuovo</t>
  </si>
  <si>
    <t>Colleretto Giacosa</t>
  </si>
  <si>
    <t>Condove</t>
  </si>
  <si>
    <t>Corio</t>
  </si>
  <si>
    <t>Cossano Canavese</t>
  </si>
  <si>
    <t>Cuceglio</t>
  </si>
  <si>
    <t>Cumiana</t>
  </si>
  <si>
    <t>Cuorgnè</t>
  </si>
  <si>
    <t>Druento</t>
  </si>
  <si>
    <t>Exilles</t>
  </si>
  <si>
    <t>Favria</t>
  </si>
  <si>
    <t>Feletto</t>
  </si>
  <si>
    <t>Fenestrelle</t>
  </si>
  <si>
    <t>Fiano</t>
  </si>
  <si>
    <t>Fiorano Canavese</t>
  </si>
  <si>
    <t>Foglizzo</t>
  </si>
  <si>
    <t>Forno Canavese</t>
  </si>
  <si>
    <t>Frassinetto</t>
  </si>
  <si>
    <t>Front</t>
  </si>
  <si>
    <t>Frossasco</t>
  </si>
  <si>
    <t>Garzigliana</t>
  </si>
  <si>
    <t>Gassino Torinese</t>
  </si>
  <si>
    <t>Germagnano</t>
  </si>
  <si>
    <t>Giaglione</t>
  </si>
  <si>
    <t>Giaveno</t>
  </si>
  <si>
    <t>Givoletto</t>
  </si>
  <si>
    <t>Gravere</t>
  </si>
  <si>
    <t>Groscavallo</t>
  </si>
  <si>
    <t>Grosso</t>
  </si>
  <si>
    <t>Grugliasco</t>
  </si>
  <si>
    <t>Ingria</t>
  </si>
  <si>
    <t>Inverso Pinasca</t>
  </si>
  <si>
    <t>Isolabella</t>
  </si>
  <si>
    <t>Issiglio</t>
  </si>
  <si>
    <t>Ivrea</t>
  </si>
  <si>
    <t>La Cassa</t>
  </si>
  <si>
    <t>La Loggia</t>
  </si>
  <si>
    <t>Lanzo Torinese</t>
  </si>
  <si>
    <t>Lauriano</t>
  </si>
  <si>
    <t>Leini</t>
  </si>
  <si>
    <t>Lemie</t>
  </si>
  <si>
    <t>Lessolo</t>
  </si>
  <si>
    <t>Levone</t>
  </si>
  <si>
    <t>Locana</t>
  </si>
  <si>
    <t>Lombardore</t>
  </si>
  <si>
    <t>Lombriasco</t>
  </si>
  <si>
    <t>Loranzè</t>
  </si>
  <si>
    <t>Lugnacco</t>
  </si>
  <si>
    <t>Luserna San Giovanni</t>
  </si>
  <si>
    <t>Lusernetta</t>
  </si>
  <si>
    <t>Lusigliè</t>
  </si>
  <si>
    <t>Macello</t>
  </si>
  <si>
    <t>Maglione</t>
  </si>
  <si>
    <t>Marentino</t>
  </si>
  <si>
    <t>Massello</t>
  </si>
  <si>
    <t>Mathi</t>
  </si>
  <si>
    <t>Mattie</t>
  </si>
  <si>
    <t>Mazzè</t>
  </si>
  <si>
    <t>Meana di Susa</t>
  </si>
  <si>
    <t>Mercenasco</t>
  </si>
  <si>
    <t>Meugliano</t>
  </si>
  <si>
    <t>Mezzenile</t>
  </si>
  <si>
    <t>Mombello di Torino</t>
  </si>
  <si>
    <t>Mompantero</t>
  </si>
  <si>
    <t>Monastero di Lanzo</t>
  </si>
  <si>
    <t>Moncalieri</t>
  </si>
  <si>
    <t>Moncenisio</t>
  </si>
  <si>
    <t>Montaldo Torinese</t>
  </si>
  <si>
    <t>Montalenghe</t>
  </si>
  <si>
    <t>Montalto Dora</t>
  </si>
  <si>
    <t>Montanaro</t>
  </si>
  <si>
    <t>Monteu da Po</t>
  </si>
  <si>
    <t>Moriondo Torinese</t>
  </si>
  <si>
    <t>Nichelino</t>
  </si>
  <si>
    <t>Noasca</t>
  </si>
  <si>
    <t>Nole</t>
  </si>
  <si>
    <t>Nomaglio</t>
  </si>
  <si>
    <t>None</t>
  </si>
  <si>
    <t>Novalesa</t>
  </si>
  <si>
    <t>Oglianico</t>
  </si>
  <si>
    <t>Orbassano</t>
  </si>
  <si>
    <t>Orio Canavese</t>
  </si>
  <si>
    <t>Osasco</t>
  </si>
  <si>
    <t>Osasio</t>
  </si>
  <si>
    <t>Oulx</t>
  </si>
  <si>
    <t>Ozegna</t>
  </si>
  <si>
    <t>Palazzo Canavese</t>
  </si>
  <si>
    <t>Pancalieri</t>
  </si>
  <si>
    <t>Parella</t>
  </si>
  <si>
    <t>Pavarolo</t>
  </si>
  <si>
    <t>Pavone Canavese</t>
  </si>
  <si>
    <t>Pecco</t>
  </si>
  <si>
    <t>Pecetto Torinese</t>
  </si>
  <si>
    <t>Perosa Argentina</t>
  </si>
  <si>
    <t>Perosa Canavese</t>
  </si>
  <si>
    <t>Perrero</t>
  </si>
  <si>
    <t>Pertusio</t>
  </si>
  <si>
    <t>Pessinetto</t>
  </si>
  <si>
    <t>Pianezza</t>
  </si>
  <si>
    <t>Pinasca</t>
  </si>
  <si>
    <t>Pinerolo</t>
  </si>
  <si>
    <t>Pino Torinese</t>
  </si>
  <si>
    <t>Piobesi Torinese</t>
  </si>
  <si>
    <t>Piossasco</t>
  </si>
  <si>
    <t>Piscina</t>
  </si>
  <si>
    <t>Piverone</t>
  </si>
  <si>
    <t>Poirino</t>
  </si>
  <si>
    <t>Pomaretto</t>
  </si>
  <si>
    <t>Pont Canavese</t>
  </si>
  <si>
    <t>Porte</t>
  </si>
  <si>
    <t>Pragelato</t>
  </si>
  <si>
    <t>Prali</t>
  </si>
  <si>
    <t>Pralormo</t>
  </si>
  <si>
    <t>Pramollo</t>
  </si>
  <si>
    <t>Prarostino</t>
  </si>
  <si>
    <t>Prascorsano</t>
  </si>
  <si>
    <t>Pratiglione</t>
  </si>
  <si>
    <t>Quagliuzzo</t>
  </si>
  <si>
    <t>Quassolo</t>
  </si>
  <si>
    <t>Quincinetto</t>
  </si>
  <si>
    <t>Reano</t>
  </si>
  <si>
    <t>Ribordone</t>
  </si>
  <si>
    <t>Riva presso Chieri</t>
  </si>
  <si>
    <t>Rivalba</t>
  </si>
  <si>
    <t>Rivalta di Torino</t>
  </si>
  <si>
    <t>Rivara</t>
  </si>
  <si>
    <t>Rivarolo Canavese</t>
  </si>
  <si>
    <t>Rivarossa</t>
  </si>
  <si>
    <t>Rivoli</t>
  </si>
  <si>
    <t>Robassomero</t>
  </si>
  <si>
    <t>Rocca Canavese</t>
  </si>
  <si>
    <t>Roletto</t>
  </si>
  <si>
    <t>Romano Canavese</t>
  </si>
  <si>
    <t>Ronco Canavese</t>
  </si>
  <si>
    <t>Rondissone</t>
  </si>
  <si>
    <t>Rorà</t>
  </si>
  <si>
    <t>Rosta</t>
  </si>
  <si>
    <t>Roure</t>
  </si>
  <si>
    <t>Rubiana</t>
  </si>
  <si>
    <t>Rueglio</t>
  </si>
  <si>
    <t>Salassa</t>
  </si>
  <si>
    <t>Salbertrand</t>
  </si>
  <si>
    <t>Salerano Canavese</t>
  </si>
  <si>
    <t>Salza di Pinerolo</t>
  </si>
  <si>
    <t>Samone</t>
  </si>
  <si>
    <t>San Benigno Canavese</t>
  </si>
  <si>
    <t>San Carlo Canavese</t>
  </si>
  <si>
    <t>San Colombano Belmonte</t>
  </si>
  <si>
    <t>San Didero</t>
  </si>
  <si>
    <t>San Francesco al Campo</t>
  </si>
  <si>
    <t>San Germano Chisone</t>
  </si>
  <si>
    <t>San Gillio</t>
  </si>
  <si>
    <t>San Giorgio Canavese</t>
  </si>
  <si>
    <t>San Giorgio di Susa</t>
  </si>
  <si>
    <t>San Giusto Canavese</t>
  </si>
  <si>
    <t>San Martino Canavese</t>
  </si>
  <si>
    <t>San Maurizio Canavese</t>
  </si>
  <si>
    <t>San Mauro Torinese</t>
  </si>
  <si>
    <t>San Pietro Val Lemina</t>
  </si>
  <si>
    <t>San Ponso</t>
  </si>
  <si>
    <t>San Raffaele Cimena</t>
  </si>
  <si>
    <t>San Sebastiano da Po</t>
  </si>
  <si>
    <t>San Secondo di Pinerolo</t>
  </si>
  <si>
    <t>Sangano</t>
  </si>
  <si>
    <t>Sant'Ambrogio di Torino</t>
  </si>
  <si>
    <t>Sant'Antonino di Susa</t>
  </si>
  <si>
    <t>Santena</t>
  </si>
  <si>
    <t>Sauze di Cesana</t>
  </si>
  <si>
    <t>Sauze d'Oulx</t>
  </si>
  <si>
    <t>Scalenghe</t>
  </si>
  <si>
    <t>Scarmagno</t>
  </si>
  <si>
    <t>Sciolze</t>
  </si>
  <si>
    <t>Sestriere</t>
  </si>
  <si>
    <t>Settimo Rottaro</t>
  </si>
  <si>
    <t>Settimo Torinese</t>
  </si>
  <si>
    <t>Settimo Vittone</t>
  </si>
  <si>
    <t>Sparone</t>
  </si>
  <si>
    <t>Strambinello</t>
  </si>
  <si>
    <t>Strambino</t>
  </si>
  <si>
    <t>Susa</t>
  </si>
  <si>
    <t>Tavagnasco</t>
  </si>
  <si>
    <t>Torino</t>
  </si>
  <si>
    <t>Torrazza Piemonte</t>
  </si>
  <si>
    <t>Torre Canavese</t>
  </si>
  <si>
    <t>Torre Pellice</t>
  </si>
  <si>
    <t>Trana</t>
  </si>
  <si>
    <t>Trausella</t>
  </si>
  <si>
    <t>Traversella</t>
  </si>
  <si>
    <t>Traves</t>
  </si>
  <si>
    <t>Trofarello</t>
  </si>
  <si>
    <t>Usseaux</t>
  </si>
  <si>
    <t>Usseglio</t>
  </si>
  <si>
    <t>Vaie</t>
  </si>
  <si>
    <t>Val della Torre</t>
  </si>
  <si>
    <t>Valgioie</t>
  </si>
  <si>
    <t>Vallo Torinese</t>
  </si>
  <si>
    <t>Valperga</t>
  </si>
  <si>
    <t>Valprato Soana</t>
  </si>
  <si>
    <t>Varisella</t>
  </si>
  <si>
    <t>Vauda Canavese</t>
  </si>
  <si>
    <t>Venaria</t>
  </si>
  <si>
    <t>Venaus</t>
  </si>
  <si>
    <t>Verolengo</t>
  </si>
  <si>
    <t>Verrua Savoia</t>
  </si>
  <si>
    <t>Vestignè</t>
  </si>
  <si>
    <t>Vialfrè</t>
  </si>
  <si>
    <t>Vico Canavese</t>
  </si>
  <si>
    <t>Vidracco</t>
  </si>
  <si>
    <t>Vigone</t>
  </si>
  <si>
    <t>Villafranca Piemonte</t>
  </si>
  <si>
    <t>Villanova Canavese</t>
  </si>
  <si>
    <t>Villar Dora</t>
  </si>
  <si>
    <t>Villar Focchiardo</t>
  </si>
  <si>
    <t>Villar Pellice</t>
  </si>
  <si>
    <t>Villar Perosa</t>
  </si>
  <si>
    <t>Villarbasse</t>
  </si>
  <si>
    <t>Villareggia</t>
  </si>
  <si>
    <t>Villastellone</t>
  </si>
  <si>
    <t>Vinovo</t>
  </si>
  <si>
    <t>Virle Piemonte</t>
  </si>
  <si>
    <t>Vische</t>
  </si>
  <si>
    <t>Vistrorio</t>
  </si>
  <si>
    <t>Viù</t>
  </si>
  <si>
    <t>Volpiano</t>
  </si>
  <si>
    <t>Volvera</t>
  </si>
  <si>
    <t>Alagna Valsesia</t>
  </si>
  <si>
    <t>Albano Vercellese</t>
  </si>
  <si>
    <t>Alice Castello</t>
  </si>
  <si>
    <t>Arborio</t>
  </si>
  <si>
    <t>Asigliano Vercellese</t>
  </si>
  <si>
    <t>Balmuccia</t>
  </si>
  <si>
    <t>Balocco</t>
  </si>
  <si>
    <t>Bianzè</t>
  </si>
  <si>
    <t>Boccioleto</t>
  </si>
  <si>
    <t>Borgo d'Ale</t>
  </si>
  <si>
    <t>Borgo Vercelli</t>
  </si>
  <si>
    <t>Borgosesia</t>
  </si>
  <si>
    <t>Breia</t>
  </si>
  <si>
    <t>Buronzo</t>
  </si>
  <si>
    <t>Campertogno</t>
  </si>
  <si>
    <t>Carcoforo</t>
  </si>
  <si>
    <t>Caresana</t>
  </si>
  <si>
    <t>Caresanablot</t>
  </si>
  <si>
    <t>Carisio</t>
  </si>
  <si>
    <t>Casanova Elvo</t>
  </si>
  <si>
    <t>Cellio</t>
  </si>
  <si>
    <t>Cervatto</t>
  </si>
  <si>
    <t>Cigliano</t>
  </si>
  <si>
    <t>Civiasco</t>
  </si>
  <si>
    <t>Collobiano</t>
  </si>
  <si>
    <t>Costanzana</t>
  </si>
  <si>
    <t>Cravagliana</t>
  </si>
  <si>
    <t>Crescentino</t>
  </si>
  <si>
    <t>Crova</t>
  </si>
  <si>
    <t>Desana</t>
  </si>
  <si>
    <t>Fobello</t>
  </si>
  <si>
    <t>Fontanetto Po</t>
  </si>
  <si>
    <t>Formigliana</t>
  </si>
  <si>
    <t>Gattinara</t>
  </si>
  <si>
    <t>Ghislarengo</t>
  </si>
  <si>
    <t>Greggio</t>
  </si>
  <si>
    <t>Guardabosone</t>
  </si>
  <si>
    <t>Lamporo</t>
  </si>
  <si>
    <t>Lenta</t>
  </si>
  <si>
    <t>Lignana</t>
  </si>
  <si>
    <t>Livorno Ferraris</t>
  </si>
  <si>
    <t>Lozzolo</t>
  </si>
  <si>
    <t>Mollia</t>
  </si>
  <si>
    <t>Moncrivello</t>
  </si>
  <si>
    <t>Motta de' Conti</t>
  </si>
  <si>
    <t>Olcenengo</t>
  </si>
  <si>
    <t>Oldenico</t>
  </si>
  <si>
    <t>Palazzolo Vercellese</t>
  </si>
  <si>
    <t>Pertengo</t>
  </si>
  <si>
    <t>Pezzana</t>
  </si>
  <si>
    <t>Pila</t>
  </si>
  <si>
    <t>Piode</t>
  </si>
  <si>
    <t>Postua</t>
  </si>
  <si>
    <t>Prarolo</t>
  </si>
  <si>
    <t>Quarona</t>
  </si>
  <si>
    <t>Quinto Vercellese</t>
  </si>
  <si>
    <t>Rassa</t>
  </si>
  <si>
    <t>Rima San Giuseppe</t>
  </si>
  <si>
    <t>Rimasco</t>
  </si>
  <si>
    <t>Rimella</t>
  </si>
  <si>
    <t>Riva Valdobbia</t>
  </si>
  <si>
    <t>Rive</t>
  </si>
  <si>
    <t>Roasio</t>
  </si>
  <si>
    <t>Ronsecco</t>
  </si>
  <si>
    <t>Rossa</t>
  </si>
  <si>
    <t>Rovasenda</t>
  </si>
  <si>
    <t>Sabbia</t>
  </si>
  <si>
    <t>Salasco</t>
  </si>
  <si>
    <t>Sali Vercellese</t>
  </si>
  <si>
    <t>Saluggia</t>
  </si>
  <si>
    <t>San Germano Vercellese</t>
  </si>
  <si>
    <t>San Giacomo Vercellese</t>
  </si>
  <si>
    <t>Santhià</t>
  </si>
  <si>
    <t>Scopa</t>
  </si>
  <si>
    <t>Scopello</t>
  </si>
  <si>
    <t>Serravalle Sesia</t>
  </si>
  <si>
    <t>Stroppiana</t>
  </si>
  <si>
    <t>Tricerro</t>
  </si>
  <si>
    <t>Trino</t>
  </si>
  <si>
    <t>Tronzano Vercellese</t>
  </si>
  <si>
    <t>Valduggia</t>
  </si>
  <si>
    <t>Varallo</t>
  </si>
  <si>
    <t>Vercelli</t>
  </si>
  <si>
    <t>Villarboit</t>
  </si>
  <si>
    <t>Villata</t>
  </si>
  <si>
    <t>Vocca</t>
  </si>
  <si>
    <t>Agrate Conturbia</t>
  </si>
  <si>
    <t>Ameno</t>
  </si>
  <si>
    <t>Armeno</t>
  </si>
  <si>
    <t>Arona</t>
  </si>
  <si>
    <t>Barengo</t>
  </si>
  <si>
    <t>Bellinzago Novarese</t>
  </si>
  <si>
    <t>Biandrate</t>
  </si>
  <si>
    <t>Boca</t>
  </si>
  <si>
    <t>Bogogno</t>
  </si>
  <si>
    <t>Bolzano Novarese</t>
  </si>
  <si>
    <t>Borgo Ticino</t>
  </si>
  <si>
    <t>Borgolavezzaro</t>
  </si>
  <si>
    <t>Borgomanero</t>
  </si>
  <si>
    <t>Briga Novarese</t>
  </si>
  <si>
    <t>Briona</t>
  </si>
  <si>
    <t>Caltignaga</t>
  </si>
  <si>
    <t>Cameri</t>
  </si>
  <si>
    <t>Carpignano Sesia</t>
  </si>
  <si>
    <t>Casalbeltrame</t>
  </si>
  <si>
    <t>Casaleggio Novara</t>
  </si>
  <si>
    <t>Casalino</t>
  </si>
  <si>
    <t>Casalvolone</t>
  </si>
  <si>
    <t>Castellazzo Novarese</t>
  </si>
  <si>
    <t>Castelletto sopra Ticino</t>
  </si>
  <si>
    <t>Cavaglietto</t>
  </si>
  <si>
    <t>Cavaglio d'Agogna</t>
  </si>
  <si>
    <t>Cavaglio Spoccia</t>
  </si>
  <si>
    <t>Cavallirio</t>
  </si>
  <si>
    <t>Cerano</t>
  </si>
  <si>
    <t>Colazza</t>
  </si>
  <si>
    <t>Comignago</t>
  </si>
  <si>
    <t>Cressa</t>
  </si>
  <si>
    <t>Cureggio</t>
  </si>
  <si>
    <t>Divignano</t>
  </si>
  <si>
    <t>Dormelletto</t>
  </si>
  <si>
    <t>Fara Novarese</t>
  </si>
  <si>
    <t>Fontaneto d'Agogna</t>
  </si>
  <si>
    <t>Galliate</t>
  </si>
  <si>
    <t>Garbagna Novarese</t>
  </si>
  <si>
    <t>Gargallo</t>
  </si>
  <si>
    <t>Gattico</t>
  </si>
  <si>
    <t>Ghemme</t>
  </si>
  <si>
    <t>Gozzano</t>
  </si>
  <si>
    <t>Granozzo con Monticello</t>
  </si>
  <si>
    <t>Grignasco</t>
  </si>
  <si>
    <t>Invorio</t>
  </si>
  <si>
    <t>Landiona</t>
  </si>
  <si>
    <t>Lesa</t>
  </si>
  <si>
    <t>Maggiora</t>
  </si>
  <si>
    <t>Mandello Vitta</t>
  </si>
  <si>
    <t>Marano Ticino</t>
  </si>
  <si>
    <t>Massino Visconti</t>
  </si>
  <si>
    <t>Meina</t>
  </si>
  <si>
    <t>Mezzomerico</t>
  </si>
  <si>
    <t>Miasino</t>
  </si>
  <si>
    <t>Momo</t>
  </si>
  <si>
    <t>Nebbiuno</t>
  </si>
  <si>
    <t>Nibbiola</t>
  </si>
  <si>
    <t>Novara</t>
  </si>
  <si>
    <t>Oleggio</t>
  </si>
  <si>
    <t>Oleggio Castello</t>
  </si>
  <si>
    <t>Orta San Giulio</t>
  </si>
  <si>
    <t>Paruzzaro</t>
  </si>
  <si>
    <t>Pella</t>
  </si>
  <si>
    <t>Pettenasco</t>
  </si>
  <si>
    <t>Pisano</t>
  </si>
  <si>
    <t>Pogno</t>
  </si>
  <si>
    <t>Pombia</t>
  </si>
  <si>
    <t>Prato Sesia</t>
  </si>
  <si>
    <t>Recetto</t>
  </si>
  <si>
    <t>Romagnano Sesia</t>
  </si>
  <si>
    <t>Romentino</t>
  </si>
  <si>
    <t>San Maurizio d'Opaglio</t>
  </si>
  <si>
    <t>San Nazzaro Sesia</t>
  </si>
  <si>
    <t>San Pietro Mosezzo</t>
  </si>
  <si>
    <t>Santa Maria Maggiore</t>
  </si>
  <si>
    <t>Sillavengo</t>
  </si>
  <si>
    <t>Sizzano</t>
  </si>
  <si>
    <t>Soriso</t>
  </si>
  <si>
    <t>Sozzago</t>
  </si>
  <si>
    <t>Suno</t>
  </si>
  <si>
    <t>Terdobbiate</t>
  </si>
  <si>
    <t>Tornaco</t>
  </si>
  <si>
    <t>Trecate</t>
  </si>
  <si>
    <t>Vaprio d'Agogna</t>
  </si>
  <si>
    <t>Varallo Pombia</t>
  </si>
  <si>
    <t>Veruno</t>
  </si>
  <si>
    <t>Vespolate</t>
  </si>
  <si>
    <t>Vicolungo</t>
  </si>
  <si>
    <t>Vinzaglio</t>
  </si>
  <si>
    <t>Acceglio</t>
  </si>
  <si>
    <t>Aisone</t>
  </si>
  <si>
    <t>Alba</t>
  </si>
  <si>
    <t>Albaretto della Torre</t>
  </si>
  <si>
    <t>Alto</t>
  </si>
  <si>
    <t>Argentera</t>
  </si>
  <si>
    <t>Arguello</t>
  </si>
  <si>
    <t>Bagnasco</t>
  </si>
  <si>
    <t>Bagnolo Piemonte</t>
  </si>
  <si>
    <t>Baldissero d'Alba</t>
  </si>
  <si>
    <t>Barbaresco</t>
  </si>
  <si>
    <t>Barge</t>
  </si>
  <si>
    <t>Barolo</t>
  </si>
  <si>
    <t>Bastia Mondovì</t>
  </si>
  <si>
    <t>Battifollo</t>
  </si>
  <si>
    <t>Beinette</t>
  </si>
  <si>
    <t>Bellino</t>
  </si>
  <si>
    <t>Belvedere Langhe</t>
  </si>
  <si>
    <t>Bene Vagienna</t>
  </si>
  <si>
    <t>Benevello</t>
  </si>
  <si>
    <t>Bergolo</t>
  </si>
  <si>
    <t>Bernezzo</t>
  </si>
  <si>
    <t>Bonvicino</t>
  </si>
  <si>
    <t>Borgo San Dalmazzo</t>
  </si>
  <si>
    <t>Borgomale</t>
  </si>
  <si>
    <t>Bosia</t>
  </si>
  <si>
    <t>Bossolasco</t>
  </si>
  <si>
    <t>Boves</t>
  </si>
  <si>
    <t>Bra</t>
  </si>
  <si>
    <t>Briaglia</t>
  </si>
  <si>
    <t>Briga Alta</t>
  </si>
  <si>
    <t>Brondello</t>
  </si>
  <si>
    <t>Brossasco</t>
  </si>
  <si>
    <t>Busca</t>
  </si>
  <si>
    <t>Camerana</t>
  </si>
  <si>
    <t>Camo</t>
  </si>
  <si>
    <t>Canale</t>
  </si>
  <si>
    <t>Canosio</t>
  </si>
  <si>
    <t>Caprauna</t>
  </si>
  <si>
    <t>Caraglio</t>
  </si>
  <si>
    <t>Caramagna Piemonte</t>
  </si>
  <si>
    <t>Cardè</t>
  </si>
  <si>
    <t>Carrù</t>
  </si>
  <si>
    <t>Cartignano</t>
  </si>
  <si>
    <t>Casalgrasso</t>
  </si>
  <si>
    <t>Castagnito</t>
  </si>
  <si>
    <t>Casteldelfino</t>
  </si>
  <si>
    <t>Castellar</t>
  </si>
  <si>
    <t>Castelletto Stura</t>
  </si>
  <si>
    <t>Castelletto Uzzone</t>
  </si>
  <si>
    <t>Castellinaldo</t>
  </si>
  <si>
    <t>Castellino Tanaro</t>
  </si>
  <si>
    <t>Castelmagno</t>
  </si>
  <si>
    <t>Castelnuovo di Ceva</t>
  </si>
  <si>
    <t>Castiglione Falletto</t>
  </si>
  <si>
    <t>Castiglione Tinella</t>
  </si>
  <si>
    <t>Castino</t>
  </si>
  <si>
    <t>Cavallerleone</t>
  </si>
  <si>
    <t>Cavallermaggiore</t>
  </si>
  <si>
    <t>Celle di Macra</t>
  </si>
  <si>
    <t>Centallo</t>
  </si>
  <si>
    <t>Ceresole Alba</t>
  </si>
  <si>
    <t>Cerreto Langhe</t>
  </si>
  <si>
    <t>Cervasca</t>
  </si>
  <si>
    <t>Cervere</t>
  </si>
  <si>
    <t>Ceva</t>
  </si>
  <si>
    <t>Cherasco</t>
  </si>
  <si>
    <t>Chiusa di Pesio</t>
  </si>
  <si>
    <t>Cigliè</t>
  </si>
  <si>
    <t>Cissone</t>
  </si>
  <si>
    <t>Clavesana</t>
  </si>
  <si>
    <t>Corneliano d'Alba</t>
  </si>
  <si>
    <t>Cortemilia</t>
  </si>
  <si>
    <t>Cossano Belbo</t>
  </si>
  <si>
    <t>Costigliole Saluzzo</t>
  </si>
  <si>
    <t>Cravanzana</t>
  </si>
  <si>
    <t>Crissolo</t>
  </si>
  <si>
    <t>Cuneo</t>
  </si>
  <si>
    <t>Demonte</t>
  </si>
  <si>
    <t>Diano d'Alba</t>
  </si>
  <si>
    <t>Dogliani</t>
  </si>
  <si>
    <t>Dronero</t>
  </si>
  <si>
    <t>Elva</t>
  </si>
  <si>
    <t>Entracque</t>
  </si>
  <si>
    <t>Envie</t>
  </si>
  <si>
    <t>Farigliano</t>
  </si>
  <si>
    <t>Faule</t>
  </si>
  <si>
    <t>Feisoglio</t>
  </si>
  <si>
    <t>Fossano</t>
  </si>
  <si>
    <t>Frabosa Soprana</t>
  </si>
  <si>
    <t>Frabosa Sottana</t>
  </si>
  <si>
    <t>Frassino</t>
  </si>
  <si>
    <t>Gaiola</t>
  </si>
  <si>
    <t>Gambasca</t>
  </si>
  <si>
    <t>Garessio</t>
  </si>
  <si>
    <t>Genola</t>
  </si>
  <si>
    <t>Gorzegno</t>
  </si>
  <si>
    <t>Gottasecca</t>
  </si>
  <si>
    <t>Govone</t>
  </si>
  <si>
    <t>Grinzane Cavour</t>
  </si>
  <si>
    <t>Guarene</t>
  </si>
  <si>
    <t>Igliano</t>
  </si>
  <si>
    <t>Isasca</t>
  </si>
  <si>
    <t>La Morra</t>
  </si>
  <si>
    <t>Lagnasco</t>
  </si>
  <si>
    <t>Lequio Berria</t>
  </si>
  <si>
    <t>Lequio Tanaro</t>
  </si>
  <si>
    <t>Lesegno</t>
  </si>
  <si>
    <t>Levice</t>
  </si>
  <si>
    <t>Limone Piemonte</t>
  </si>
  <si>
    <t>Lisio</t>
  </si>
  <si>
    <t>Macra</t>
  </si>
  <si>
    <t>Magliano Alfieri</t>
  </si>
  <si>
    <t>Magliano Alpi</t>
  </si>
  <si>
    <t>Mango</t>
  </si>
  <si>
    <t>Manta</t>
  </si>
  <si>
    <t>Marene</t>
  </si>
  <si>
    <t>Margarita</t>
  </si>
  <si>
    <t>Marmora</t>
  </si>
  <si>
    <t>Marsaglia</t>
  </si>
  <si>
    <t>Martiniana Po</t>
  </si>
  <si>
    <t>Melle</t>
  </si>
  <si>
    <t>Moiola</t>
  </si>
  <si>
    <t>Mombarcaro</t>
  </si>
  <si>
    <t>Mombasiglio</t>
  </si>
  <si>
    <t>Monastero di Vasco</t>
  </si>
  <si>
    <t>Monasterolo Casotto</t>
  </si>
  <si>
    <t>Monasterolo di Savigliano</t>
  </si>
  <si>
    <t>Monchiero</t>
  </si>
  <si>
    <t>Mondovì</t>
  </si>
  <si>
    <t>Monesiglio</t>
  </si>
  <si>
    <t>Monforte d'Alba</t>
  </si>
  <si>
    <t>Montà</t>
  </si>
  <si>
    <t>Montaldo di Mondovì</t>
  </si>
  <si>
    <t>Montaldo Roero</t>
  </si>
  <si>
    <t>Montanera</t>
  </si>
  <si>
    <t>Montelupo Albese</t>
  </si>
  <si>
    <t>Montemale di Cuneo</t>
  </si>
  <si>
    <t>Monterosso Grana</t>
  </si>
  <si>
    <t>Monteu Roero</t>
  </si>
  <si>
    <t>Montezemolo</t>
  </si>
  <si>
    <t>Monticello d'Alba</t>
  </si>
  <si>
    <t>Moretta</t>
  </si>
  <si>
    <t>Morozzo</t>
  </si>
  <si>
    <t>Murazzano</t>
  </si>
  <si>
    <t>Murello</t>
  </si>
  <si>
    <t>Narzole</t>
  </si>
  <si>
    <t>Neive</t>
  </si>
  <si>
    <t>Neviglie</t>
  </si>
  <si>
    <t>Niella Belbo</t>
  </si>
  <si>
    <t>Niella Tanaro</t>
  </si>
  <si>
    <t>Novello</t>
  </si>
  <si>
    <t>Nucetto</t>
  </si>
  <si>
    <t>Oncino</t>
  </si>
  <si>
    <t>Ormea</t>
  </si>
  <si>
    <t>Ostana</t>
  </si>
  <si>
    <t>Paesana</t>
  </si>
  <si>
    <t>Pagno</t>
  </si>
  <si>
    <t>Pamparato</t>
  </si>
  <si>
    <t>Paroldo</t>
  </si>
  <si>
    <t>Perletto</t>
  </si>
  <si>
    <t>Perlo</t>
  </si>
  <si>
    <t>Peveragno</t>
  </si>
  <si>
    <t>Pezzolo Valle Uzzone</t>
  </si>
  <si>
    <t>Pianfei</t>
  </si>
  <si>
    <t>Piasco</t>
  </si>
  <si>
    <t>Pietraporzio</t>
  </si>
  <si>
    <t>Piobesi d'Alba</t>
  </si>
  <si>
    <t>Piozzo</t>
  </si>
  <si>
    <t>Pocapaglia</t>
  </si>
  <si>
    <t>Polonghera</t>
  </si>
  <si>
    <t>Pontechianale</t>
  </si>
  <si>
    <t>Pradleves</t>
  </si>
  <si>
    <t>Prazzo</t>
  </si>
  <si>
    <t>Priero</t>
  </si>
  <si>
    <t>Priocca</t>
  </si>
  <si>
    <t>Priola</t>
  </si>
  <si>
    <t>Prunetto</t>
  </si>
  <si>
    <t>Racconigi</t>
  </si>
  <si>
    <t>Revello</t>
  </si>
  <si>
    <t>Rifreddo</t>
  </si>
  <si>
    <t>Rittana</t>
  </si>
  <si>
    <t>Roaschia</t>
  </si>
  <si>
    <t>Roascio</t>
  </si>
  <si>
    <t>Robilante</t>
  </si>
  <si>
    <t>Roburent</t>
  </si>
  <si>
    <t>Rocca Cigliè</t>
  </si>
  <si>
    <t>Rocca de' Baldi</t>
  </si>
  <si>
    <t>Roccabruna</t>
  </si>
  <si>
    <t>Roccaforte Mondovì</t>
  </si>
  <si>
    <t>Roccasparvera</t>
  </si>
  <si>
    <t>Roccavione</t>
  </si>
  <si>
    <t>Rocchetta Belbo</t>
  </si>
  <si>
    <t>Roddi</t>
  </si>
  <si>
    <t>Roddino</t>
  </si>
  <si>
    <t>Rodello</t>
  </si>
  <si>
    <t>Rossana</t>
  </si>
  <si>
    <t>Ruffia</t>
  </si>
  <si>
    <t>Sale delle Langhe</t>
  </si>
  <si>
    <t>Sale San Giovanni</t>
  </si>
  <si>
    <t>Saliceto</t>
  </si>
  <si>
    <t>Salmour</t>
  </si>
  <si>
    <t>Saluzzo</t>
  </si>
  <si>
    <t>Sambuco</t>
  </si>
  <si>
    <t>Sampeyre</t>
  </si>
  <si>
    <t>San Benedetto Belbo</t>
  </si>
  <si>
    <t>San Damiano Macra</t>
  </si>
  <si>
    <t>San Michele Mondovì</t>
  </si>
  <si>
    <t>Sanfrè</t>
  </si>
  <si>
    <t>Sanfront</t>
  </si>
  <si>
    <t>Santa Vittoria d'Alba</t>
  </si>
  <si>
    <t>Sant'Albano Stura</t>
  </si>
  <si>
    <t>Santo Stefano Belbo</t>
  </si>
  <si>
    <t>Santo Stefano Roero</t>
  </si>
  <si>
    <t>Savigliano</t>
  </si>
  <si>
    <t>Scagnello</t>
  </si>
  <si>
    <t>Scarnafigi</t>
  </si>
  <si>
    <t>Serralunga d'Alba</t>
  </si>
  <si>
    <t>Serravalle Langhe</t>
  </si>
  <si>
    <t>Sinio</t>
  </si>
  <si>
    <t>Somano</t>
  </si>
  <si>
    <t>Sommariva del Bosco</t>
  </si>
  <si>
    <t>Sommariva Perno</t>
  </si>
  <si>
    <t>Stroppo</t>
  </si>
  <si>
    <t>Tarantasca</t>
  </si>
  <si>
    <t>Torre Bormida</t>
  </si>
  <si>
    <t>Torre Mondovì</t>
  </si>
  <si>
    <t>Torre San Giorgio</t>
  </si>
  <si>
    <t>Torresina</t>
  </si>
  <si>
    <t>Treiso</t>
  </si>
  <si>
    <t>Trezzo Tinella</t>
  </si>
  <si>
    <t>Trinità</t>
  </si>
  <si>
    <t>Valdieri</t>
  </si>
  <si>
    <t>Valgrana</t>
  </si>
  <si>
    <t>Valloriate</t>
  </si>
  <si>
    <t>Valmala</t>
  </si>
  <si>
    <t>Venasca</t>
  </si>
  <si>
    <t>Verduno</t>
  </si>
  <si>
    <t>Vernante</t>
  </si>
  <si>
    <t>Verzuolo</t>
  </si>
  <si>
    <t>Vezza d'Alba</t>
  </si>
  <si>
    <t>Vicoforte</t>
  </si>
  <si>
    <t>Vignolo</t>
  </si>
  <si>
    <t>Villafalletto</t>
  </si>
  <si>
    <t>Villanova Mondovì</t>
  </si>
  <si>
    <t>Villanova Solaro</t>
  </si>
  <si>
    <t>Villar San Costanzo</t>
  </si>
  <si>
    <t>Vinadio</t>
  </si>
  <si>
    <t>Viola</t>
  </si>
  <si>
    <t>Vottignasco</t>
  </si>
  <si>
    <t>Agliano</t>
  </si>
  <si>
    <t>Albugnano</t>
  </si>
  <si>
    <t>Antignano</t>
  </si>
  <si>
    <t>Aramengo</t>
  </si>
  <si>
    <t>Asti</t>
  </si>
  <si>
    <t>Azzano d'Asti</t>
  </si>
  <si>
    <t>Baldichieri d'Asti</t>
  </si>
  <si>
    <t>Belveglio</t>
  </si>
  <si>
    <t>Berzano di San Pietro</t>
  </si>
  <si>
    <t>Bruno</t>
  </si>
  <si>
    <t>Bubbio</t>
  </si>
  <si>
    <t>Buttigliera d'Asti</t>
  </si>
  <si>
    <t>Calamandrana</t>
  </si>
  <si>
    <t>Calliano</t>
  </si>
  <si>
    <t>Calosso</t>
  </si>
  <si>
    <t>Camerano Casasco</t>
  </si>
  <si>
    <t>Canelli</t>
  </si>
  <si>
    <t>Cantarana</t>
  </si>
  <si>
    <t>Capriglio</t>
  </si>
  <si>
    <t>Casorzo</t>
  </si>
  <si>
    <t>Cassinasco</t>
  </si>
  <si>
    <t>Castagnole delle Lanze</t>
  </si>
  <si>
    <t>Castagnole Monferrato</t>
  </si>
  <si>
    <t>Castel Boglione</t>
  </si>
  <si>
    <t>Castel Rocchero</t>
  </si>
  <si>
    <t>Castell'Alfero</t>
  </si>
  <si>
    <t>Castellero</t>
  </si>
  <si>
    <t>Castelletto Molina</t>
  </si>
  <si>
    <t>Castello di Annone</t>
  </si>
  <si>
    <t>Castelnuovo Belbo</t>
  </si>
  <si>
    <t>Castelnuovo Calcea</t>
  </si>
  <si>
    <t>Castelnuovo Don Bosco</t>
  </si>
  <si>
    <t>Cellarengo</t>
  </si>
  <si>
    <t>Celle Enomondo</t>
  </si>
  <si>
    <t>Cerreto d'Asti</t>
  </si>
  <si>
    <t>Cerro Tanaro</t>
  </si>
  <si>
    <t>Cessole</t>
  </si>
  <si>
    <t>Chiusano d'Asti</t>
  </si>
  <si>
    <t>Cinaglio</t>
  </si>
  <si>
    <t>Cisterna d'Asti</t>
  </si>
  <si>
    <t>Coazzolo</t>
  </si>
  <si>
    <t>Cocconato</t>
  </si>
  <si>
    <t>Colcavagno</t>
  </si>
  <si>
    <t>Corsione</t>
  </si>
  <si>
    <t>Cortandone</t>
  </si>
  <si>
    <t>Cortanze</t>
  </si>
  <si>
    <t>Cortazzone</t>
  </si>
  <si>
    <t>Cortiglione</t>
  </si>
  <si>
    <t>Cossombrato</t>
  </si>
  <si>
    <t>Costigliole d'Asti</t>
  </si>
  <si>
    <t>Cunico</t>
  </si>
  <si>
    <t>Dusino San Michele</t>
  </si>
  <si>
    <t>Ferrere</t>
  </si>
  <si>
    <t>Fontanile</t>
  </si>
  <si>
    <t>Frinco</t>
  </si>
  <si>
    <t>Grana</t>
  </si>
  <si>
    <t>Grazzano Badoglio</t>
  </si>
  <si>
    <t>Incisa Scapaccino</t>
  </si>
  <si>
    <t>Isola d'Asti</t>
  </si>
  <si>
    <t>Loazzolo</t>
  </si>
  <si>
    <t>Maranzana</t>
  </si>
  <si>
    <t>Maretto</t>
  </si>
  <si>
    <t>Moasca</t>
  </si>
  <si>
    <t>Mombaldone</t>
  </si>
  <si>
    <t>Mombaruzzo</t>
  </si>
  <si>
    <t>Mombercelli</t>
  </si>
  <si>
    <t>Monale</t>
  </si>
  <si>
    <t>Monastero Bormida</t>
  </si>
  <si>
    <t>Moncalvo</t>
  </si>
  <si>
    <t>Moncucco Torinese</t>
  </si>
  <si>
    <t>Mongardino</t>
  </si>
  <si>
    <t>Montabone</t>
  </si>
  <si>
    <t>Montafia</t>
  </si>
  <si>
    <t>Montaldo Scarampi</t>
  </si>
  <si>
    <t>Montechiaro d'Asti</t>
  </si>
  <si>
    <t>Montegrosso d'Asti</t>
  </si>
  <si>
    <t>Montemagno</t>
  </si>
  <si>
    <t>Montiglio</t>
  </si>
  <si>
    <t>Moransengo</t>
  </si>
  <si>
    <t>Nizza Monferrato</t>
  </si>
  <si>
    <t>Olmo Gentile</t>
  </si>
  <si>
    <t>Passerano Marmorito</t>
  </si>
  <si>
    <t>Penango</t>
  </si>
  <si>
    <t>Piea</t>
  </si>
  <si>
    <t>Pino d'Asti</t>
  </si>
  <si>
    <t>Piovà Massaia</t>
  </si>
  <si>
    <t>Portacomaro</t>
  </si>
  <si>
    <t>Quaranti</t>
  </si>
  <si>
    <t>Refrancore</t>
  </si>
  <si>
    <t>Revigliasco d'Asti</t>
  </si>
  <si>
    <t>Roatto</t>
  </si>
  <si>
    <t>Robella</t>
  </si>
  <si>
    <t>Rocca d'Arazzo</t>
  </si>
  <si>
    <t>Roccaverano</t>
  </si>
  <si>
    <t>Rocchetta Palafea</t>
  </si>
  <si>
    <t>Rocchetta Tanaro</t>
  </si>
  <si>
    <t>San Damiano d'Asti</t>
  </si>
  <si>
    <t>San Giorgio Scarampi</t>
  </si>
  <si>
    <t>San Martino Alfieri</t>
  </si>
  <si>
    <t>San Marzano Oliveto</t>
  </si>
  <si>
    <t>San Paolo Solbrito</t>
  </si>
  <si>
    <t>Scandeluzza</t>
  </si>
  <si>
    <t>Scurzolengo</t>
  </si>
  <si>
    <t>Serole</t>
  </si>
  <si>
    <t>Sessame</t>
  </si>
  <si>
    <t>Settime</t>
  </si>
  <si>
    <t>Soglio</t>
  </si>
  <si>
    <t>Tigliole</t>
  </si>
  <si>
    <t>Tonco</t>
  </si>
  <si>
    <t>Tonengo</t>
  </si>
  <si>
    <t>Vaglio Serra</t>
  </si>
  <si>
    <t>Valfenera</t>
  </si>
  <si>
    <t>Vesime</t>
  </si>
  <si>
    <t>Viale</t>
  </si>
  <si>
    <t>Viarigi</t>
  </si>
  <si>
    <t>Vigliano d'Asti</t>
  </si>
  <si>
    <t>Villa San Secondo</t>
  </si>
  <si>
    <t>Villafranca d'Asti</t>
  </si>
  <si>
    <t>Villanova d'Asti</t>
  </si>
  <si>
    <t>Vinchio</t>
  </si>
  <si>
    <t>Acqui Terme</t>
  </si>
  <si>
    <t>Albera Ligure</t>
  </si>
  <si>
    <t>Alessandria</t>
  </si>
  <si>
    <t>Alfiano Natta</t>
  </si>
  <si>
    <t>Alice Bel Colle</t>
  </si>
  <si>
    <t>Alluvioni Cambiò</t>
  </si>
  <si>
    <t>Altavilla Monferrato</t>
  </si>
  <si>
    <t>Alzano Scrivia</t>
  </si>
  <si>
    <t>Arquata Scrivia</t>
  </si>
  <si>
    <t>Avolasca</t>
  </si>
  <si>
    <t>Balzola</t>
  </si>
  <si>
    <t>Basaluzzo</t>
  </si>
  <si>
    <t>Bassignana</t>
  </si>
  <si>
    <t>Belforte Monferrato</t>
  </si>
  <si>
    <t>Bergamasco</t>
  </si>
  <si>
    <t>Berzano di Tortona</t>
  </si>
  <si>
    <t>Bistagno</t>
  </si>
  <si>
    <t>Borghetto di Borbera</t>
  </si>
  <si>
    <t>Borgo San Martino</t>
  </si>
  <si>
    <t>Borgoratto Alessandrino</t>
  </si>
  <si>
    <t>Bosco Marengo</t>
  </si>
  <si>
    <t>Bosio</t>
  </si>
  <si>
    <t>Bozzole</t>
  </si>
  <si>
    <t>Brignano-Frascata</t>
  </si>
  <si>
    <t>Cabella Ligure</t>
  </si>
  <si>
    <t>Camagna Monferrato</t>
  </si>
  <si>
    <t>Camino</t>
  </si>
  <si>
    <t>Cantalupo Ligure</t>
  </si>
  <si>
    <t>Capriata d'Orba</t>
  </si>
  <si>
    <t>Carbonara Scrivia</t>
  </si>
  <si>
    <t>Carentino</t>
  </si>
  <si>
    <t>Carezzano</t>
  </si>
  <si>
    <t>Carpeneto</t>
  </si>
  <si>
    <t>Carrega Ligure</t>
  </si>
  <si>
    <t>Carrosio</t>
  </si>
  <si>
    <t>Cartosio</t>
  </si>
  <si>
    <t>Casal Cermelli</t>
  </si>
  <si>
    <t>Casale Monferrato</t>
  </si>
  <si>
    <t>Casaleggio Boiro</t>
  </si>
  <si>
    <t>Casalnoceto</t>
  </si>
  <si>
    <t>Casasco</t>
  </si>
  <si>
    <t>Cassano Spinola</t>
  </si>
  <si>
    <t>Cassine</t>
  </si>
  <si>
    <t>Cassinelle</t>
  </si>
  <si>
    <t>Castellania</t>
  </si>
  <si>
    <t>Castellar Guidobono</t>
  </si>
  <si>
    <t>Castellazzo Bormida</t>
  </si>
  <si>
    <t>Castelletto d'Erro</t>
  </si>
  <si>
    <t>Castelletto d'Orba</t>
  </si>
  <si>
    <t>Castelletto Merli</t>
  </si>
  <si>
    <t>Castelletto Monferrato</t>
  </si>
  <si>
    <t>Castelnuovo Bormida</t>
  </si>
  <si>
    <t>Castelnuovo Scrivia</t>
  </si>
  <si>
    <t>Castelspina</t>
  </si>
  <si>
    <t>Cavatore</t>
  </si>
  <si>
    <t>Cella Monte</t>
  </si>
  <si>
    <t>Cereseto</t>
  </si>
  <si>
    <t>Cerreto Grue</t>
  </si>
  <si>
    <t>Cerrina Monferrato</t>
  </si>
  <si>
    <t>Coniolo</t>
  </si>
  <si>
    <t>Conzano</t>
  </si>
  <si>
    <t>Costa Vescovato</t>
  </si>
  <si>
    <t>Cremolino</t>
  </si>
  <si>
    <t>Cuccaro Monferrato</t>
  </si>
  <si>
    <t>Denice</t>
  </si>
  <si>
    <t>Dernice</t>
  </si>
  <si>
    <t>Fabbrica Curone</t>
  </si>
  <si>
    <t>Felizzano</t>
  </si>
  <si>
    <t>Fraconalto</t>
  </si>
  <si>
    <t>Francavilla Bisio</t>
  </si>
  <si>
    <t>Frascaro</t>
  </si>
  <si>
    <t>Frassinello Monferrato</t>
  </si>
  <si>
    <t>Frassineto Po</t>
  </si>
  <si>
    <t>Fresonara</t>
  </si>
  <si>
    <t>Frugarolo</t>
  </si>
  <si>
    <t>Fubine</t>
  </si>
  <si>
    <t>Gabiano</t>
  </si>
  <si>
    <t>Gamalero</t>
  </si>
  <si>
    <t>Garbagna</t>
  </si>
  <si>
    <t>Gavazzana</t>
  </si>
  <si>
    <t>Gavi</t>
  </si>
  <si>
    <t>Giarole</t>
  </si>
  <si>
    <t>Gremiasco</t>
  </si>
  <si>
    <t>Grognardo</t>
  </si>
  <si>
    <t>Grondona</t>
  </si>
  <si>
    <t>Guazzora</t>
  </si>
  <si>
    <t>Isola Sant'Antonio</t>
  </si>
  <si>
    <t>Lerma</t>
  </si>
  <si>
    <t>Lu</t>
  </si>
  <si>
    <t>Malvicino</t>
  </si>
  <si>
    <t>Masio</t>
  </si>
  <si>
    <t>Melazzo</t>
  </si>
  <si>
    <t>Merana</t>
  </si>
  <si>
    <t>Mirabello Monferrato</t>
  </si>
  <si>
    <t>Molare</t>
  </si>
  <si>
    <t>Molino dei Torti</t>
  </si>
  <si>
    <t>Mombello Monferrato</t>
  </si>
  <si>
    <t>Momperone</t>
  </si>
  <si>
    <t>Moncestino</t>
  </si>
  <si>
    <t>Mongiardino Ligure</t>
  </si>
  <si>
    <t>Monleale</t>
  </si>
  <si>
    <t>Montacuto</t>
  </si>
  <si>
    <t>Montaldeo</t>
  </si>
  <si>
    <t>Montaldo Bormida</t>
  </si>
  <si>
    <t>Montecastello</t>
  </si>
  <si>
    <t>Montechiaro d'Acqui</t>
  </si>
  <si>
    <t>Montegioco</t>
  </si>
  <si>
    <t>Montemarzino</t>
  </si>
  <si>
    <t>Morano sul Po</t>
  </si>
  <si>
    <t>Morbello</t>
  </si>
  <si>
    <t>Mornese</t>
  </si>
  <si>
    <t>Morsasco</t>
  </si>
  <si>
    <t>Murisengo</t>
  </si>
  <si>
    <t>Novi Ligure</t>
  </si>
  <si>
    <t>Occimiano</t>
  </si>
  <si>
    <t>Odalengo Grande</t>
  </si>
  <si>
    <t>Odalengo Piccolo</t>
  </si>
  <si>
    <t>Olivola</t>
  </si>
  <si>
    <t>Orsara Bormida</t>
  </si>
  <si>
    <t>Ottiglio</t>
  </si>
  <si>
    <t>Ovada</t>
  </si>
  <si>
    <t>Oviglio</t>
  </si>
  <si>
    <t>Ozzano Monferrato</t>
  </si>
  <si>
    <t>Paderna</t>
  </si>
  <si>
    <t>Pareto</t>
  </si>
  <si>
    <t>Parodi Ligure</t>
  </si>
  <si>
    <t>Pasturana</t>
  </si>
  <si>
    <t>Pecetto di Valenza</t>
  </si>
  <si>
    <t>Pietra Marazzi</t>
  </si>
  <si>
    <t>Piovera</t>
  </si>
  <si>
    <t>Pomaro Monferrato</t>
  </si>
  <si>
    <t>Pontecurone</t>
  </si>
  <si>
    <t>Pontestura</t>
  </si>
  <si>
    <t>Ponti</t>
  </si>
  <si>
    <t>Ponzano Monferrato</t>
  </si>
  <si>
    <t>Ponzone</t>
  </si>
  <si>
    <t>Pozzol Groppo</t>
  </si>
  <si>
    <t>Pozzolo Formigaro</t>
  </si>
  <si>
    <t>Prasco</t>
  </si>
  <si>
    <t>Predosa</t>
  </si>
  <si>
    <t>Quargnento</t>
  </si>
  <si>
    <t>Quattordio</t>
  </si>
  <si>
    <t>Ricaldone</t>
  </si>
  <si>
    <t>Rivalta Bormida</t>
  </si>
  <si>
    <t>Rivarone</t>
  </si>
  <si>
    <t>Rocca Grimalda</t>
  </si>
  <si>
    <t>Roccaforte Ligure</t>
  </si>
  <si>
    <t>Rocchetta Ligure</t>
  </si>
  <si>
    <t>Rosignano Monferrato</t>
  </si>
  <si>
    <t>Sala Monferrato</t>
  </si>
  <si>
    <t>Sale</t>
  </si>
  <si>
    <t>San Cristoforo</t>
  </si>
  <si>
    <t>San Giorgio Monferrato</t>
  </si>
  <si>
    <t>San Salvatore Monferrato</t>
  </si>
  <si>
    <t>San Sebastiano Curone</t>
  </si>
  <si>
    <t>Sant'Agata Fossili</t>
  </si>
  <si>
    <t>Sardigliano</t>
  </si>
  <si>
    <t>Sarezzano</t>
  </si>
  <si>
    <t>Serralunga di Crea</t>
  </si>
  <si>
    <t>Serravalle Scrivia</t>
  </si>
  <si>
    <t>Sezzadio</t>
  </si>
  <si>
    <t>Silvano d'Orba</t>
  </si>
  <si>
    <t>Solero</t>
  </si>
  <si>
    <t>Solonghello</t>
  </si>
  <si>
    <t>Spigno Monferrato</t>
  </si>
  <si>
    <t>Spineto Scrivia</t>
  </si>
  <si>
    <t>Stazzano</t>
  </si>
  <si>
    <t>Strevi</t>
  </si>
  <si>
    <t>Tagliolo Monferrato</t>
  </si>
  <si>
    <t>Tassarolo</t>
  </si>
  <si>
    <t>Terruggia</t>
  </si>
  <si>
    <t>Terzo</t>
  </si>
  <si>
    <t>Ticineto</t>
  </si>
  <si>
    <t>Tortona</t>
  </si>
  <si>
    <t>Treville</t>
  </si>
  <si>
    <t>Trisobbio</t>
  </si>
  <si>
    <t>Valenza</t>
  </si>
  <si>
    <t>Valmacca</t>
  </si>
  <si>
    <t>Vignale Monferrato</t>
  </si>
  <si>
    <t>Vignole Borbera</t>
  </si>
  <si>
    <t>Viguzzolo</t>
  </si>
  <si>
    <t>Villadeati</t>
  </si>
  <si>
    <t>Villalvernia</t>
  </si>
  <si>
    <t>Villamiroglio</t>
  </si>
  <si>
    <t>Villanova Monferrato</t>
  </si>
  <si>
    <t>Villaromagnano</t>
  </si>
  <si>
    <t>Visone</t>
  </si>
  <si>
    <t>Volpedo</t>
  </si>
  <si>
    <t>Volpeglino</t>
  </si>
  <si>
    <t>Voltaggio</t>
  </si>
  <si>
    <t>Ailoche</t>
  </si>
  <si>
    <t>Andorno Micca</t>
  </si>
  <si>
    <t>Benna</t>
  </si>
  <si>
    <t>Biella</t>
  </si>
  <si>
    <t>Bioglio</t>
  </si>
  <si>
    <t>Borriana</t>
  </si>
  <si>
    <t>Brusnengo</t>
  </si>
  <si>
    <t>Callabiana</t>
  </si>
  <si>
    <t>Camandona</t>
  </si>
  <si>
    <t>Camburzano</t>
  </si>
  <si>
    <t>Campiglia Cervo</t>
  </si>
  <si>
    <t>Candelo</t>
  </si>
  <si>
    <t>Caprile</t>
  </si>
  <si>
    <t>Casapinta</t>
  </si>
  <si>
    <t>Castelletto Cervo</t>
  </si>
  <si>
    <t>Cavaglià</t>
  </si>
  <si>
    <t>Cerreto Castello</t>
  </si>
  <si>
    <t>Cerrione</t>
  </si>
  <si>
    <t>Coggiola</t>
  </si>
  <si>
    <t>Cossato</t>
  </si>
  <si>
    <t>Crevacuore</t>
  </si>
  <si>
    <t>Crosa</t>
  </si>
  <si>
    <t>Curino</t>
  </si>
  <si>
    <t>Donato</t>
  </si>
  <si>
    <t>Dorzano</t>
  </si>
  <si>
    <t>Gaglianico</t>
  </si>
  <si>
    <t>Gifflenga</t>
  </si>
  <si>
    <t>Graglia</t>
  </si>
  <si>
    <t>Lessona</t>
  </si>
  <si>
    <t>Magnano</t>
  </si>
  <si>
    <t>Massazza</t>
  </si>
  <si>
    <t>Masserano</t>
  </si>
  <si>
    <t>Mezzana Mortigliengo</t>
  </si>
  <si>
    <t>Miagliano</t>
  </si>
  <si>
    <t>Mongrando</t>
  </si>
  <si>
    <t>Mosso Santa Maria</t>
  </si>
  <si>
    <t>Mottalciata</t>
  </si>
  <si>
    <t>Muzzano</t>
  </si>
  <si>
    <t>Netro</t>
  </si>
  <si>
    <t>Occhieppo Inferiore</t>
  </si>
  <si>
    <t>Occhieppo Superiore</t>
  </si>
  <si>
    <t>Pettinengo</t>
  </si>
  <si>
    <t>Piatto</t>
  </si>
  <si>
    <t>Piedicavallo</t>
  </si>
  <si>
    <t>Pistolesa</t>
  </si>
  <si>
    <t>Pollone</t>
  </si>
  <si>
    <t>Ponderano</t>
  </si>
  <si>
    <t>Portula</t>
  </si>
  <si>
    <t>Pralungo</t>
  </si>
  <si>
    <t>Pray</t>
  </si>
  <si>
    <t>Quaregna</t>
  </si>
  <si>
    <t>Quittengo</t>
  </si>
  <si>
    <t>Ronco Biellese</t>
  </si>
  <si>
    <t>Roppolo</t>
  </si>
  <si>
    <t>Rosazza</t>
  </si>
  <si>
    <t>Sagliano Micca</t>
  </si>
  <si>
    <t>Sala Biellese</t>
  </si>
  <si>
    <t>Salussola</t>
  </si>
  <si>
    <t>San Paolo Cervo</t>
  </si>
  <si>
    <t>Sandigliano</t>
  </si>
  <si>
    <t>Selve Marcone</t>
  </si>
  <si>
    <t>Soprana</t>
  </si>
  <si>
    <t>Sordevolo</t>
  </si>
  <si>
    <t>Sostegno</t>
  </si>
  <si>
    <t>Strona</t>
  </si>
  <si>
    <t>Tavigliano</t>
  </si>
  <si>
    <t>Ternengo</t>
  </si>
  <si>
    <t>Tollegno</t>
  </si>
  <si>
    <t>Torrazzo</t>
  </si>
  <si>
    <t>Trivero</t>
  </si>
  <si>
    <t>Valdengo</t>
  </si>
  <si>
    <t>Vallanzengo</t>
  </si>
  <si>
    <t>Valle Mosso</t>
  </si>
  <si>
    <t>Valle San Nicolao</t>
  </si>
  <si>
    <t>Veglio</t>
  </si>
  <si>
    <t>Verrone</t>
  </si>
  <si>
    <t>Vigliano Biellese</t>
  </si>
  <si>
    <t>Villa del Bosco</t>
  </si>
  <si>
    <t>Villanova Biellese</t>
  </si>
  <si>
    <t>Viverone</t>
  </si>
  <si>
    <t>Zimone</t>
  </si>
  <si>
    <t>Zubiena</t>
  </si>
  <si>
    <t>Zumaglia</t>
  </si>
  <si>
    <t>Antrona Schieranco</t>
  </si>
  <si>
    <t>Anzola d'Ossola</t>
  </si>
  <si>
    <t>Arizzano</t>
  </si>
  <si>
    <t>Arola</t>
  </si>
  <si>
    <t>Aurano</t>
  </si>
  <si>
    <t>Baceno</t>
  </si>
  <si>
    <t>Bannio Anzino</t>
  </si>
  <si>
    <t>Baveno</t>
  </si>
  <si>
    <t>Bee</t>
  </si>
  <si>
    <t>Belgirate</t>
  </si>
  <si>
    <t>Beura-Cardezza</t>
  </si>
  <si>
    <t>Bognanco</t>
  </si>
  <si>
    <t>Brovello-Carpugnino</t>
  </si>
  <si>
    <t>Calasca-Castiglione</t>
  </si>
  <si>
    <t>Cambiasca</t>
  </si>
  <si>
    <t>Cannero Riviera</t>
  </si>
  <si>
    <t>Cannobio</t>
  </si>
  <si>
    <t>Caprezzo</t>
  </si>
  <si>
    <t>Casale Corte Cerro</t>
  </si>
  <si>
    <t>Ceppo Morelli</t>
  </si>
  <si>
    <t>Cesara</t>
  </si>
  <si>
    <t>Cossogno</t>
  </si>
  <si>
    <t>Craveggia</t>
  </si>
  <si>
    <t>Crevoladossola</t>
  </si>
  <si>
    <t>Crodo</t>
  </si>
  <si>
    <t>Cursolo-Orasso</t>
  </si>
  <si>
    <t>Domodossola</t>
  </si>
  <si>
    <t>Druogno</t>
  </si>
  <si>
    <t>Falmenta</t>
  </si>
  <si>
    <t>Formazza</t>
  </si>
  <si>
    <t>Germagno</t>
  </si>
  <si>
    <t>Ghiffa</t>
  </si>
  <si>
    <t>Gignese</t>
  </si>
  <si>
    <t>Gravellona Toce</t>
  </si>
  <si>
    <t>Gurro</t>
  </si>
  <si>
    <t>Intragna</t>
  </si>
  <si>
    <t>Loreglia</t>
  </si>
  <si>
    <t>Macugnaga</t>
  </si>
  <si>
    <t>Madonna del Sasso</t>
  </si>
  <si>
    <t>Malesco</t>
  </si>
  <si>
    <t>Masera</t>
  </si>
  <si>
    <t>Massiola</t>
  </si>
  <si>
    <t>Mergozzo</t>
  </si>
  <si>
    <t>Miazzina</t>
  </si>
  <si>
    <t>Montecrestese</t>
  </si>
  <si>
    <t>Montescheno</t>
  </si>
  <si>
    <t>Nonio</t>
  </si>
  <si>
    <t>Oggebbio</t>
  </si>
  <si>
    <t>Omegna</t>
  </si>
  <si>
    <t>Ornavasso</t>
  </si>
  <si>
    <t>Pallanzeno</t>
  </si>
  <si>
    <t>Piedimulera</t>
  </si>
  <si>
    <t>Pieve Vergonte</t>
  </si>
  <si>
    <t>Premeno</t>
  </si>
  <si>
    <t>Premia</t>
  </si>
  <si>
    <t>Premosello Chiovenda</t>
  </si>
  <si>
    <t>Quarna Sopra</t>
  </si>
  <si>
    <t>Quarna Sotto</t>
  </si>
  <si>
    <t>Re</t>
  </si>
  <si>
    <t>San Bernardino Verbano</t>
  </si>
  <si>
    <t>Seppiana</t>
  </si>
  <si>
    <t>Stresa</t>
  </si>
  <si>
    <t>Toceno</t>
  </si>
  <si>
    <t>Trarego Viggiona</t>
  </si>
  <si>
    <t>Trasquera</t>
  </si>
  <si>
    <t>Trontano</t>
  </si>
  <si>
    <t>Valstrona</t>
  </si>
  <si>
    <t>Vanzone con San Carlo</t>
  </si>
  <si>
    <t>Varzo</t>
  </si>
  <si>
    <t>Verbania</t>
  </si>
  <si>
    <t>Viganella</t>
  </si>
  <si>
    <t>Vignone</t>
  </si>
  <si>
    <t>Villadossola</t>
  </si>
  <si>
    <t>Villette</t>
  </si>
  <si>
    <t>Vogogna</t>
  </si>
  <si>
    <t>Allein</t>
  </si>
  <si>
    <t>Antey-Saint-André</t>
  </si>
  <si>
    <t>Aosta</t>
  </si>
  <si>
    <t>Arnad</t>
  </si>
  <si>
    <t>Arvier</t>
  </si>
  <si>
    <t>Avise</t>
  </si>
  <si>
    <t>Ayas</t>
  </si>
  <si>
    <t>Aymavilles</t>
  </si>
  <si>
    <t>Bard</t>
  </si>
  <si>
    <t>Bionaz</t>
  </si>
  <si>
    <t>Brissogne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</si>
  <si>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</si>
  <si>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</si>
  <si>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</si>
  <si>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</si>
  <si>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</si>
  <si>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</si>
  <si>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</si>
  <si>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</si>
  <si>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</si>
  <si>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Cogne</t>
  </si>
  <si>
    <t>Courmayeur</t>
  </si>
  <si>
    <t>Donnas</t>
  </si>
  <si>
    <t>Doues</t>
  </si>
  <si>
    <t>Emarese</t>
  </si>
  <si>
    <t>Etroubles</t>
  </si>
  <si>
    <t>Fenis</t>
  </si>
  <si>
    <t>Fontainemore</t>
  </si>
  <si>
    <t>Gaby</t>
  </si>
  <si>
    <t>Gignod</t>
  </si>
  <si>
    <t>Gressan</t>
  </si>
  <si>
    <t>Gressoney-La-Trinité</t>
  </si>
  <si>
    <t>Gressoney-Saint-Jean</t>
  </si>
  <si>
    <t>Hone</t>
  </si>
  <si>
    <t>Introd</t>
  </si>
  <si>
    <t>Issime</t>
  </si>
  <si>
    <t>Issogne</t>
  </si>
  <si>
    <t>Jovencan</t>
  </si>
  <si>
    <t>La Magdeleine</t>
  </si>
  <si>
    <t>La Salle</t>
  </si>
  <si>
    <t>La Thuile</t>
  </si>
  <si>
    <t>Lillianes</t>
  </si>
  <si>
    <t>Montjovet</t>
  </si>
  <si>
    <t>Morgex</t>
  </si>
  <si>
    <t>Nus</t>
  </si>
  <si>
    <t>Ollomont</t>
  </si>
  <si>
    <t>Oyace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</si>
  <si>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</si>
  <si>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</si>
  <si>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</si>
  <si>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</si>
  <si>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</si>
  <si>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</si>
  <si>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</si>
  <si>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Rhemes-Notre-Dame</t>
  </si>
  <si>
    <t>Rhemes-Saint-Georges</t>
  </si>
  <si>
    <t>Roisan</t>
  </si>
  <si>
    <t>Saint-Christophe</t>
  </si>
  <si>
    <t>Saint-Denis</t>
  </si>
  <si>
    <t>Saint-Marcel</t>
  </si>
  <si>
    <t>Saint-Nicolas</t>
  </si>
  <si>
    <t>Saint-Oyen</t>
  </si>
  <si>
    <t>Saint-Pierre</t>
  </si>
  <si>
    <t>Saint-Rhemy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</si>
  <si>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</si>
  <si>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</si>
  <si>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</si>
  <si>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</si>
  <si>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</si>
  <si>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</si>
  <si>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</si>
  <si>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Verrayes</t>
  </si>
  <si>
    <t>Verres</t>
  </si>
  <si>
    <t>Villeneuve</t>
  </si>
  <si>
    <t>Agra</t>
  </si>
  <si>
    <t>Albizzate</t>
  </si>
  <si>
    <t>Angera</t>
  </si>
  <si>
    <t>Arcisate</t>
  </si>
  <si>
    <t>Arsago Seprio</t>
  </si>
  <si>
    <t>Azzate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</si>
  <si>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</si>
  <si>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</si>
  <si>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</si>
  <si>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</si>
  <si>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</si>
  <si>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</si>
  <si>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</si>
  <si>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</si>
  <si>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</si>
  <si>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</si>
  <si>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</si>
  <si>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</si>
  <si>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</si>
  <si>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</si>
  <si>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</si>
  <si>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</si>
  <si>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</si>
  <si>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</si>
  <si>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</si>
  <si>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Busto Arsizio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</si>
  <si>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</si>
  <si>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</si>
  <si>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</si>
  <si>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</si>
  <si>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</si>
  <si>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</si>
  <si>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</si>
  <si>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</si>
  <si>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</si>
  <si>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</si>
  <si>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</si>
  <si>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</si>
  <si>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</si>
  <si>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</si>
  <si>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</si>
  <si>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Castellanza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</si>
  <si>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</si>
  <si>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</si>
  <si>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</si>
  <si>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</si>
  <si>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</si>
  <si>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</si>
  <si>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</si>
  <si>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</si>
  <si>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</si>
  <si>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</si>
  <si>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</si>
  <si>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</si>
  <si>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</si>
  <si>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</si>
  <si>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</si>
  <si>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</si>
  <si>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</si>
  <si>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</si>
  <si>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</si>
  <si>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</si>
  <si>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</si>
  <si>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</si>
  <si>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</si>
  <si>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</si>
  <si>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</si>
  <si>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</si>
  <si>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</si>
  <si>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Gallarate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</si>
  <si>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</si>
  <si>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</si>
  <si>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</si>
  <si>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</si>
  <si>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</si>
  <si>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</si>
  <si>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</si>
  <si>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</si>
  <si>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</si>
  <si>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 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</si>
  <si>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</si>
  <si>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</si>
  <si>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</si>
  <si>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</si>
  <si>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</si>
  <si>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</si>
  <si>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</si>
  <si>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</si>
  <si>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</si>
  <si>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</si>
  <si>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</si>
  <si>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Luino</t>
  </si>
  <si>
    <t>Luvinate</t>
  </si>
  <si>
    <t>Maccagno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</si>
  <si>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</si>
  <si>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</si>
  <si>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</si>
  <si>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</si>
  <si>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</si>
  <si>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</si>
  <si>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</si>
  <si>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</si>
  <si>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</si>
  <si>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</si>
  <si>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</si>
  <si>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</si>
  <si>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</si>
  <si>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</si>
  <si>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</si>
  <si>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</si>
  <si>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</si>
  <si>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Pino sulla Sponda del Lago Maggiore</t>
  </si>
  <si>
    <t>Porto Ceresio</t>
  </si>
  <si>
    <t>Porto Valtravaglia</t>
  </si>
  <si>
    <t>Rancio Valcuvia</t>
  </si>
  <si>
    <t>Ranco</t>
  </si>
  <si>
    <t>Saltrio</t>
  </si>
  <si>
    <t>Samarate</t>
  </si>
  <si>
    <t>Sangiano</t>
  </si>
  <si>
    <t>Saronno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</si>
  <si>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</si>
  <si>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</si>
  <si>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</si>
  <si>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</si>
  <si>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</si>
  <si>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</si>
  <si>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</si>
  <si>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Tradate</t>
  </si>
  <si>
    <t>Travedona-Monate</t>
  </si>
  <si>
    <t>Tronzano Lago Maggiore</t>
  </si>
  <si>
    <t>Uboldo</t>
  </si>
  <si>
    <t>Valganna</t>
  </si>
  <si>
    <t>Varano Borghi</t>
  </si>
  <si>
    <t>Varese</t>
  </si>
  <si>
    <t>Vedano Olona</t>
  </si>
  <si>
    <t>Veddasca</t>
  </si>
  <si>
    <t>Venegono Inferiore</t>
  </si>
  <si>
    <t>Venegono Superiore</t>
  </si>
  <si>
    <t>Vergiate</t>
  </si>
  <si>
    <t>Viggiù</t>
  </si>
  <si>
    <t>Vizzola Ticino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</si>
  <si>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</si>
  <si>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</si>
  <si>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</si>
  <si>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</si>
  <si>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</si>
  <si>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</si>
  <si>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</si>
  <si>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</si>
  <si>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</si>
  <si>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</si>
  <si>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</si>
  <si>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</si>
  <si>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</si>
  <si>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</si>
  <si>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</si>
  <si>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</si>
  <si>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</si>
  <si>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</si>
  <si>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</si>
  <si>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</si>
  <si>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</si>
  <si>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</si>
  <si>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</si>
  <si>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</si>
  <si>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</si>
  <si>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</si>
  <si>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</si>
  <si>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Campione d'Italia</t>
  </si>
  <si>
    <t>Cantù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</si>
  <si>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</si>
  <si>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</si>
  <si>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</si>
  <si>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</si>
  <si>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</si>
  <si>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</si>
  <si>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</si>
  <si>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Casasco d'Intelvi</t>
  </si>
  <si>
    <t>Caslino d'Erba</t>
  </si>
  <si>
    <t>Casnate con Bernate</t>
  </si>
  <si>
    <t>Cassina Rizzardi</t>
  </si>
  <si>
    <t>Castelmarte</t>
  </si>
  <si>
    <t>Castelnuovo Bozzente</t>
  </si>
  <si>
    <t>Castiglione d'Intelvi</t>
  </si>
  <si>
    <t>Cavallasca</t>
  </si>
  <si>
    <t>Cavargna</t>
  </si>
  <si>
    <t>Cerano d'Intelvi</t>
  </si>
  <si>
    <t>Cermenate</t>
  </si>
  <si>
    <t>Cernobbio</t>
  </si>
  <si>
    <t>Cirimido</t>
  </si>
  <si>
    <t>Civenna</t>
  </si>
  <si>
    <t>Claino con Osteno</t>
  </si>
  <si>
    <t>Colonno</t>
  </si>
  <si>
    <t>Como</t>
  </si>
  <si>
    <t>Consiglio di Rumo</t>
  </si>
  <si>
    <t>Corrido</t>
  </si>
  <si>
    <t>Cremia</t>
  </si>
  <si>
    <t>Cucciago</t>
  </si>
  <si>
    <t>Cusino</t>
  </si>
  <si>
    <t>Dizzasco</t>
  </si>
  <si>
    <t>Domaso</t>
  </si>
  <si>
    <t>Dongo</t>
  </si>
  <si>
    <t>Dosso del Liro</t>
  </si>
  <si>
    <t>Drezzo</t>
  </si>
  <si>
    <t>Erba</t>
  </si>
  <si>
    <t>Eupilio</t>
  </si>
  <si>
    <t>Faggeto Lario</t>
  </si>
  <si>
    <t>Faloppio</t>
  </si>
  <si>
    <t>Fenegrò</t>
  </si>
  <si>
    <t>Figino Serenza</t>
  </si>
  <si>
    <t>Fino Mornasco</t>
  </si>
  <si>
    <t>Garzeno</t>
  </si>
  <si>
    <t>Gera Lario</t>
  </si>
  <si>
    <t>Germasino</t>
  </si>
  <si>
    <t>Gironico</t>
  </si>
  <si>
    <t>Grandate</t>
  </si>
  <si>
    <t>Grandola ed Uniti</t>
  </si>
  <si>
    <t>Gravedona</t>
  </si>
  <si>
    <t>Griante</t>
  </si>
  <si>
    <t>Guanzate</t>
  </si>
  <si>
    <t>Inverigo</t>
  </si>
  <si>
    <t>Laglio</t>
  </si>
  <si>
    <t>Laino</t>
  </si>
  <si>
    <t>Lambrugo</t>
  </si>
  <si>
    <t>Lanzo d'Intelvi</t>
  </si>
  <si>
    <t>Lasnigo</t>
  </si>
  <si>
    <t>Lenno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</si>
  <si>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</si>
  <si>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</si>
  <si>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</si>
  <si>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</si>
  <si>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</si>
  <si>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</si>
  <si>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</si>
  <si>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</si>
  <si>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</si>
  <si>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</si>
  <si>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</si>
  <si>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</si>
  <si>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Mariano Comense</t>
  </si>
  <si>
    <t>Maslianico</t>
  </si>
  <si>
    <t>Menaggio</t>
  </si>
  <si>
    <t>Merone</t>
  </si>
  <si>
    <t>Mezzegra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</si>
  <si>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</si>
  <si>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</si>
  <si>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</si>
  <si>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</si>
  <si>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</si>
  <si>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</si>
  <si>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</si>
  <si>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</si>
  <si>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</si>
  <si>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</si>
  <si>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</si>
  <si>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</si>
  <si>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Ossuccio</t>
  </si>
  <si>
    <t>Parè</t>
  </si>
  <si>
    <t>Peglio</t>
  </si>
  <si>
    <t>Pellio Intelvi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</si>
  <si>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</si>
  <si>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</si>
  <si>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</si>
  <si>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</si>
  <si>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</si>
  <si>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</si>
  <si>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</si>
  <si>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</si>
  <si>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</si>
  <si>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Ramponio Verna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</si>
  <si>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</si>
  <si>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</si>
  <si>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</si>
  <si>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</si>
  <si>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</si>
  <si>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</si>
  <si>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</si>
  <si>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Fedele Intelvi</t>
  </si>
  <si>
    <t>San Fermo della Battaglia</t>
  </si>
  <si>
    <t>San Nazzaro Val Cavargna</t>
  </si>
  <si>
    <t>San Siro</t>
  </si>
  <si>
    <t>Santa Maria Rezzonico</t>
  </si>
  <si>
    <t>Sant'Abbondio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</si>
  <si>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</si>
  <si>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</si>
  <si>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</si>
  <si>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</si>
  <si>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</si>
  <si>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</si>
  <si>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</si>
  <si>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</si>
  <si>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Tremezzo</t>
  </si>
  <si>
    <t>Trezzone</t>
  </si>
  <si>
    <t>Turate</t>
  </si>
  <si>
    <t>Uggiate-Trevano</t>
  </si>
  <si>
    <t>Val Rezzo</t>
  </si>
  <si>
    <t>Valbrona</t>
  </si>
  <si>
    <t>Valmorea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</si>
  <si>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</si>
  <si>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</si>
  <si>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</si>
  <si>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</si>
  <si>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</si>
  <si>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</si>
  <si>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</si>
  <si>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</si>
  <si>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</si>
  <si>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</si>
  <si>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</si>
  <si>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</si>
  <si>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</si>
  <si>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</si>
  <si>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</si>
  <si>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</si>
  <si>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</si>
  <si>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</si>
  <si>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</si>
  <si>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</si>
  <si>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</si>
  <si>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</si>
  <si>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</si>
  <si>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</si>
  <si>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</si>
  <si>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</si>
  <si>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</si>
  <si>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</si>
  <si>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</si>
  <si>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</si>
  <si>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</si>
  <si>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</si>
  <si>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</si>
  <si>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</si>
  <si>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</si>
  <si>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</si>
  <si>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</si>
  <si>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</si>
  <si>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</si>
  <si>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</si>
  <si>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</si>
  <si>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Lanzada</t>
  </si>
  <si>
    <t>Livigno</t>
  </si>
  <si>
    <t>Lovero</t>
  </si>
  <si>
    <t>Madesimo</t>
  </si>
  <si>
    <t>Mantello</t>
  </si>
  <si>
    <t>Mazzo di Valtellina</t>
  </si>
  <si>
    <t>Mello</t>
  </si>
  <si>
    <t>Menarola</t>
  </si>
  <si>
    <t>Mese</t>
  </si>
  <si>
    <t>Montagna in Valtellina</t>
  </si>
  <si>
    <t>Morbegno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</si>
  <si>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</si>
  <si>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</si>
  <si>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</si>
  <si>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</si>
  <si>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</si>
  <si>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</si>
  <si>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</si>
  <si>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</si>
  <si>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</si>
  <si>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</si>
  <si>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</si>
  <si>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</si>
  <si>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</si>
  <si>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</si>
  <si>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</si>
  <si>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Sondrio</t>
  </si>
  <si>
    <t>Spriana</t>
  </si>
  <si>
    <t>Talamona</t>
  </si>
  <si>
    <t>Tartano</t>
  </si>
  <si>
    <t>Teglio</t>
  </si>
  <si>
    <t>Tirano</t>
  </si>
  <si>
    <t>Torre di Santa Maria</t>
  </si>
  <si>
    <t>Tovo di Sant'Agata</t>
  </si>
  <si>
    <t>Traona</t>
  </si>
  <si>
    <t>Tresivio</t>
  </si>
  <si>
    <t>Val Masino</t>
  </si>
  <si>
    <t>Valdidentro</t>
  </si>
  <si>
    <t>Valdisotto</t>
  </si>
  <si>
    <t>Valfurva</t>
  </si>
  <si>
    <t>Verceia</t>
  </si>
  <si>
    <t>Vervio</t>
  </si>
  <si>
    <t>Villa di Chiavenna</t>
  </si>
  <si>
    <t>Villa di Tirano</t>
  </si>
  <si>
    <t>Abbiategrasso</t>
  </si>
  <si>
    <t>Agrate Brianza</t>
  </si>
  <si>
    <t>Aicurzio</t>
  </si>
  <si>
    <t>Albairate</t>
  </si>
  <si>
    <t>Albiate</t>
  </si>
  <si>
    <t>Arconate</t>
  </si>
  <si>
    <t>Arcore</t>
  </si>
  <si>
    <t>Arese</t>
  </si>
  <si>
    <t>Arluno</t>
  </si>
  <si>
    <t>Assago</t>
  </si>
  <si>
    <t>Bareggio</t>
  </si>
  <si>
    <t>Barlassina</t>
  </si>
  <si>
    <t>Basiano</t>
  </si>
  <si>
    <t>Basiglio</t>
  </si>
  <si>
    <t>Bellinzago Lombardo</t>
  </si>
  <si>
    <t>Bellusco</t>
  </si>
  <si>
    <t>Bernareggio</t>
  </si>
  <si>
    <t>Bernate Ticino</t>
  </si>
  <si>
    <t>Besana in Brianza</t>
  </si>
  <si>
    <t>Besate</t>
  </si>
  <si>
    <t>Biassono</t>
  </si>
  <si>
    <t>Binasco</t>
  </si>
  <si>
    <t>Boffalora sopra Ticino</t>
  </si>
  <si>
    <t>Bollate</t>
  </si>
  <si>
    <t>Bovisio-Masciago</t>
  </si>
  <si>
    <t>Bresso</t>
  </si>
  <si>
    <t>Briosco</t>
  </si>
  <si>
    <t>Brugherio</t>
  </si>
  <si>
    <t>Bubbiano</t>
  </si>
  <si>
    <t>Buccinasco</t>
  </si>
  <si>
    <t>Burago di Molgora</t>
  </si>
  <si>
    <t>Buscate</t>
  </si>
  <si>
    <t>Busnago</t>
  </si>
  <si>
    <t>Bussero</t>
  </si>
  <si>
    <t>Busto Garolfo</t>
  </si>
  <si>
    <t>Calvignasco</t>
  </si>
  <si>
    <t>Cambiago</t>
  </si>
  <si>
    <t>Camparada</t>
  </si>
  <si>
    <t>Canegrate</t>
  </si>
  <si>
    <t>Caponago</t>
  </si>
  <si>
    <t>Carate Brianza</t>
  </si>
  <si>
    <t>Carnate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</si>
  <si>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</si>
  <si>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</si>
  <si>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</si>
  <si>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</si>
  <si>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</si>
  <si>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</si>
  <si>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</si>
  <si>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</si>
  <si>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Cavenago di Brianza</t>
  </si>
  <si>
    <t>Ceriano Laghetto</t>
  </si>
  <si>
    <t>Cernusco sul Naviglio</t>
  </si>
  <si>
    <t>Cerro al Lambro</t>
  </si>
  <si>
    <t>Cerro Maggiore</t>
  </si>
  <si>
    <t>Cesano Boscone</t>
  </si>
  <si>
    <t>Cesano Maderno</t>
  </si>
  <si>
    <t>Cesate</t>
  </si>
  <si>
    <t>Cinisello Balsamo</t>
  </si>
  <si>
    <t>Cisliano</t>
  </si>
  <si>
    <t>Cogliate</t>
  </si>
  <si>
    <t>Cologno Monzese</t>
  </si>
  <si>
    <t>Colturano</t>
  </si>
  <si>
    <t>Concorezzo</t>
  </si>
  <si>
    <t>Corbetta</t>
  </si>
  <si>
    <t>Cormano</t>
  </si>
  <si>
    <t>Cornaredo</t>
  </si>
  <si>
    <t>Cornate d'Adda</t>
  </si>
  <si>
    <t>Correzzana</t>
  </si>
  <si>
    <t>Corsico</t>
  </si>
  <si>
    <t>Cuggiono</t>
  </si>
  <si>
    <t>Cusago</t>
  </si>
  <si>
    <t>Cusano Milanino</t>
  </si>
  <si>
    <t>Dairago</t>
  </si>
  <si>
    <t>Desio</t>
  </si>
  <si>
    <t>Dresano</t>
  </si>
  <si>
    <t>Gaggiano</t>
  </si>
  <si>
    <t>Garbagnate Milanese</t>
  </si>
  <si>
    <t>Gessate</t>
  </si>
  <si>
    <t>Giussano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</si>
  <si>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</si>
  <si>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</si>
  <si>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</si>
  <si>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</si>
  <si>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</si>
  <si>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</si>
  <si>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</si>
  <si>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Lazzate</t>
  </si>
  <si>
    <t>Legnano</t>
  </si>
  <si>
    <t>Lentate sul Seveso</t>
  </si>
  <si>
    <t>Lesmo</t>
  </si>
  <si>
    <t>Limbiate</t>
  </si>
  <si>
    <t>Liscate</t>
  </si>
  <si>
    <t>Lissone</t>
  </si>
  <si>
    <t>Locate di Triulzi</t>
  </si>
  <si>
    <t>Macherio</t>
  </si>
  <si>
    <t>Magenta</t>
  </si>
  <si>
    <t>Magnago</t>
  </si>
  <si>
    <t>Marcallo con Casone</t>
  </si>
  <si>
    <t>Masate</t>
  </si>
  <si>
    <t>Meda</t>
  </si>
  <si>
    <t>Mediglia</t>
  </si>
  <si>
    <t>Melegnano</t>
  </si>
  <si>
    <t>Melzo</t>
  </si>
  <si>
    <t>Mesero</t>
  </si>
  <si>
    <t>Mezzago</t>
  </si>
  <si>
    <t>Milano</t>
  </si>
  <si>
    <t>Misinto</t>
  </si>
  <si>
    <t>Monza</t>
  </si>
  <si>
    <t>Morimondo</t>
  </si>
  <si>
    <t>Motta Visconti</t>
  </si>
  <si>
    <t>Muggiò</t>
  </si>
  <si>
    <t>Nerviano</t>
  </si>
  <si>
    <t>Nosate</t>
  </si>
  <si>
    <t>Nova Milanese</t>
  </si>
  <si>
    <t>Novate Milanese</t>
  </si>
  <si>
    <t>Noviglio</t>
  </si>
  <si>
    <t>Opera</t>
  </si>
  <si>
    <t>Ornago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</si>
  <si>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</si>
  <si>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</si>
  <si>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</si>
  <si>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</si>
  <si>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</si>
  <si>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</si>
  <si>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</si>
  <si>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</si>
  <si>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</si>
  <si>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</si>
  <si>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</si>
  <si>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</si>
  <si>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</si>
  <si>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</si>
  <si>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</si>
  <si>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Renate</t>
  </si>
  <si>
    <t>Rescaldina</t>
  </si>
  <si>
    <t>Rho</t>
  </si>
  <si>
    <t>Robecchetto con Induno</t>
  </si>
  <si>
    <t>Robecco sul Naviglio</t>
  </si>
  <si>
    <t>Rodano</t>
  </si>
  <si>
    <t>Roncello</t>
  </si>
  <si>
    <t>Ronco Briantino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</si>
  <si>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</si>
  <si>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</si>
  <si>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</si>
  <si>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</si>
  <si>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</si>
  <si>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</si>
  <si>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 Vittore Olona</t>
  </si>
  <si>
    <t>San Zenone al Lambro</t>
  </si>
  <si>
    <t>Santo Stefano Ticino</t>
  </si>
  <si>
    <t>Sedriano</t>
  </si>
  <si>
    <t>Segrate</t>
  </si>
  <si>
    <t>Senago</t>
  </si>
  <si>
    <t>Seregno</t>
  </si>
  <si>
    <t>Sesto San Giovanni</t>
  </si>
  <si>
    <t>Settala</t>
  </si>
  <si>
    <t>Settimo Milanese</t>
  </si>
  <si>
    <t>Seveso</t>
  </si>
  <si>
    <t>Solaro</t>
  </si>
  <si>
    <t>Sovico</t>
  </si>
  <si>
    <t>Sulbiate</t>
  </si>
  <si>
    <t>Trezzano Rosa</t>
  </si>
  <si>
    <t>Trezzano sul Naviglio</t>
  </si>
  <si>
    <t>Trezzo sull'Adda</t>
  </si>
  <si>
    <t>Tribiano</t>
  </si>
  <si>
    <t>Triuggio</t>
  </si>
  <si>
    <t>Truccazzano</t>
  </si>
  <si>
    <t>Turbigo</t>
  </si>
  <si>
    <t>Usmate Velate</t>
  </si>
  <si>
    <t>Vanzaghello</t>
  </si>
  <si>
    <t>Vanzago</t>
  </si>
  <si>
    <t>Vaprio d'Adda</t>
  </si>
  <si>
    <t>Varedo</t>
  </si>
  <si>
    <t>Vedano al Lambro</t>
  </si>
  <si>
    <t>Veduggio con Colzano</t>
  </si>
  <si>
    <t>Verano Brianza</t>
  </si>
  <si>
    <t>Vermezzo</t>
  </si>
  <si>
    <t>Vernate</t>
  </si>
  <si>
    <t>Vignate</t>
  </si>
  <si>
    <t>Villa Cortese</t>
  </si>
  <si>
    <t>Villasanta</t>
  </si>
  <si>
    <t>Vimercate</t>
  </si>
  <si>
    <t>Vimodrone</t>
  </si>
  <si>
    <t>Vittuone</t>
  </si>
  <si>
    <t>Vizzolo Predabissi</t>
  </si>
  <si>
    <t>Zelo Surrigone</t>
  </si>
  <si>
    <t>Zibido San Giacomo</t>
  </si>
  <si>
    <t>Adrara San Martino</t>
  </si>
  <si>
    <t>Adrara San Rocco</t>
  </si>
  <si>
    <t>Albano Sant'Alessandro</t>
  </si>
  <si>
    <t>Albino</t>
  </si>
  <si>
    <t>Algua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</si>
  <si>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</si>
  <si>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</si>
  <si>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</si>
  <si>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</si>
  <si>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</si>
  <si>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</si>
  <si>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</si>
  <si>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</si>
  <si>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</si>
  <si>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</si>
  <si>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</si>
  <si>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</si>
  <si>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</si>
  <si>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</si>
  <si>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</si>
  <si>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</si>
  <si>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</si>
  <si>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</si>
  <si>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</si>
  <si>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Bergamo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</si>
  <si>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</si>
  <si>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</si>
  <si>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</si>
  <si>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</si>
  <si>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</si>
  <si>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</si>
  <si>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</si>
  <si>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</si>
  <si>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</si>
  <si>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</si>
  <si>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</si>
  <si>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</si>
  <si>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</si>
  <si>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</si>
  <si>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Brembilla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</si>
  <si>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</si>
  <si>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</si>
  <si>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</si>
  <si>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</si>
  <si>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</si>
  <si>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</si>
  <si>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</si>
  <si>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</si>
  <si>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</si>
  <si>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</si>
  <si>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</si>
  <si>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</si>
  <si>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</si>
  <si>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</si>
  <si>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</si>
  <si>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</si>
  <si>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</si>
  <si>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</si>
  <si>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</si>
  <si>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</si>
  <si>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 Rozzone</t>
  </si>
  <si>
    <t>Castelli Calepio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</si>
  <si>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</si>
  <si>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</si>
  <si>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</si>
  <si>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</si>
  <si>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</si>
  <si>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</si>
  <si>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</si>
  <si>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</si>
  <si>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</si>
  <si>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</si>
  <si>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</si>
  <si>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</si>
  <si>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</si>
  <si>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</si>
  <si>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</si>
  <si>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</si>
  <si>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</si>
  <si>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</si>
  <si>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</si>
  <si>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Cornalba</t>
  </si>
  <si>
    <t>Cortenova</t>
  </si>
  <si>
    <t>Costa di Mezzate</t>
  </si>
  <si>
    <t>Costa di Serina</t>
  </si>
  <si>
    <t>Costa Valle Imagna</t>
  </si>
  <si>
    <t>Costa Volpino</t>
  </si>
  <si>
    <t>Covo</t>
  </si>
  <si>
    <t>Credaro</t>
  </si>
  <si>
    <t>Curno</t>
  </si>
  <si>
    <t>Cusio</t>
  </si>
  <si>
    <t>Dalmine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</si>
  <si>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</si>
  <si>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</si>
  <si>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</si>
  <si>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</si>
  <si>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</si>
  <si>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</si>
  <si>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</si>
  <si>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</si>
  <si>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</si>
  <si>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</si>
  <si>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</si>
  <si>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</si>
  <si>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</si>
  <si>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</si>
  <si>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</si>
  <si>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</si>
  <si>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</si>
  <si>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</si>
  <si>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</si>
  <si>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Gerosa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</si>
  <si>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</si>
  <si>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</si>
  <si>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</si>
  <si>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</si>
  <si>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</si>
  <si>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</si>
  <si>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</si>
  <si>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</si>
  <si>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</si>
  <si>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</si>
  <si>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</si>
  <si>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</si>
  <si>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</si>
  <si>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</si>
  <si>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</si>
  <si>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</si>
  <si>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</si>
  <si>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</si>
  <si>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</si>
  <si>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</si>
  <si>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</si>
  <si>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Medolago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</si>
  <si>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</si>
  <si>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</si>
  <si>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</si>
  <si>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</si>
  <si>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</si>
  <si>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</si>
  <si>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</si>
  <si>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</si>
  <si>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</si>
  <si>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</si>
  <si>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</si>
  <si>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</si>
  <si>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</si>
  <si>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</si>
  <si>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</si>
  <si>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</si>
  <si>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</si>
  <si>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</si>
  <si>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</si>
  <si>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</si>
  <si>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</si>
  <si>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</si>
  <si>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</si>
  <si>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</si>
  <si>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</si>
  <si>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</si>
  <si>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</si>
  <si>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</si>
  <si>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</si>
  <si>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</si>
  <si>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</si>
  <si>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</si>
  <si>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</si>
  <si>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</si>
  <si>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 San Pietro</t>
  </si>
  <si>
    <t>Ponteranica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</si>
  <si>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</si>
  <si>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</si>
  <si>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</si>
  <si>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</si>
  <si>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</si>
  <si>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</si>
  <si>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</si>
  <si>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</si>
  <si>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</si>
  <si>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</si>
  <si>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</si>
  <si>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</si>
  <si>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</si>
  <si>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</si>
  <si>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</si>
  <si>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</si>
  <si>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</si>
  <si>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</si>
  <si>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</si>
  <si>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</si>
  <si>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Sant'Omobono Imagna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</si>
  <si>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</si>
  <si>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</si>
  <si>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</si>
  <si>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</si>
  <si>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</si>
  <si>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</si>
  <si>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</si>
  <si>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</si>
  <si>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Solza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</si>
  <si>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</si>
  <si>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</si>
  <si>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</si>
  <si>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</si>
  <si>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</si>
  <si>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</si>
  <si>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</si>
  <si>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</si>
  <si>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</si>
  <si>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</si>
  <si>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</si>
  <si>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</si>
  <si>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</si>
  <si>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</si>
  <si>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</si>
  <si>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</si>
  <si>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</si>
  <si>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Treviglio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</si>
  <si>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</si>
  <si>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</si>
  <si>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</si>
  <si>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</si>
  <si>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</si>
  <si>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</si>
  <si>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</si>
  <si>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</si>
  <si>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Valsecca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</si>
  <si>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</si>
  <si>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</si>
  <si>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</si>
  <si>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</si>
  <si>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</si>
  <si>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</si>
  <si>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</si>
  <si>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</si>
  <si>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</si>
  <si>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</si>
  <si>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</si>
  <si>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</si>
  <si>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</si>
  <si>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</si>
  <si>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</si>
  <si>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</si>
  <si>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</si>
  <si>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</si>
  <si>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</si>
  <si>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</si>
  <si>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</si>
  <si>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</si>
  <si>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</si>
  <si>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</si>
  <si>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</si>
  <si>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</si>
  <si>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</si>
  <si>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</si>
  <si>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</si>
  <si>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</si>
  <si>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</si>
  <si>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</si>
  <si>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</si>
  <si>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</si>
  <si>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</si>
  <si>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</si>
  <si>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</si>
  <si>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</si>
  <si>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</si>
  <si>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</si>
  <si>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</si>
  <si>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</si>
  <si>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</si>
  <si>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</si>
  <si>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</si>
  <si>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Brescia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</si>
  <si>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</si>
  <si>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</si>
  <si>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</si>
  <si>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</si>
  <si>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</si>
  <si>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</si>
  <si>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</si>
  <si>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</si>
  <si>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</si>
  <si>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</si>
  <si>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</si>
  <si>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 Mella</t>
  </si>
  <si>
    <t>Castelcovati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</si>
  <si>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</si>
  <si>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</si>
  <si>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</si>
  <si>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</si>
  <si>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</si>
  <si>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</si>
  <si>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</si>
  <si>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</si>
  <si>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</si>
  <si>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</si>
  <si>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</si>
  <si>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</si>
  <si>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</si>
  <si>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</si>
  <si>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</si>
  <si>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</si>
  <si>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</si>
  <si>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</si>
  <si>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</si>
  <si>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</si>
  <si>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</si>
  <si>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</si>
  <si>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</si>
  <si>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</si>
  <si>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</si>
  <si>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</si>
  <si>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</si>
  <si>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</si>
  <si>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</si>
  <si>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</si>
  <si>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</si>
  <si>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</si>
  <si>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</si>
  <si>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</si>
  <si>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</si>
  <si>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</si>
  <si>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</si>
  <si>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</si>
  <si>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</si>
  <si>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</si>
  <si>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</si>
  <si>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</si>
  <si>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</si>
  <si>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</si>
  <si>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</si>
  <si>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</si>
  <si>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</si>
  <si>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</si>
  <si>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</si>
  <si>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</si>
  <si>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</si>
  <si>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</si>
  <si>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</si>
  <si>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</si>
  <si>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</si>
  <si>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</si>
  <si>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</si>
  <si>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</si>
  <si>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</si>
  <si>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</si>
  <si>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</si>
  <si>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</si>
  <si>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</si>
  <si>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</si>
  <si>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</si>
  <si>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</si>
  <si>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</si>
  <si>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</si>
  <si>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</si>
  <si>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</si>
  <si>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</si>
  <si>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</si>
  <si>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</si>
  <si>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</si>
  <si>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</si>
  <si>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</si>
  <si>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</si>
  <si>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</si>
  <si>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</si>
  <si>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</si>
  <si>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</si>
  <si>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</si>
  <si>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</si>
  <si>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</si>
  <si>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</si>
  <si>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</si>
  <si>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</si>
  <si>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</si>
  <si>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</si>
  <si>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</si>
  <si>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</si>
  <si>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</si>
  <si>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</si>
  <si>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</si>
  <si>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</si>
  <si>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</si>
  <si>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</si>
  <si>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</si>
  <si>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</si>
  <si>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</si>
  <si>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</si>
  <si>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</si>
  <si>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</si>
  <si>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</si>
  <si>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</si>
  <si>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</si>
  <si>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</si>
  <si>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</si>
  <si>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</si>
  <si>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</si>
  <si>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</si>
  <si>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Prestine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</si>
  <si>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</si>
  <si>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</si>
  <si>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</si>
  <si>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</si>
  <si>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</si>
  <si>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</si>
  <si>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</si>
  <si>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</si>
  <si>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Rodengo-Saiano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</si>
  <si>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</si>
  <si>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</si>
  <si>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</si>
  <si>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</si>
  <si>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</si>
  <si>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</si>
  <si>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</si>
  <si>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</si>
  <si>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</si>
  <si>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Paolo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</si>
  <si>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</si>
  <si>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</si>
  <si>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</si>
  <si>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</si>
  <si>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</si>
  <si>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</si>
  <si>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</si>
  <si>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</si>
  <si>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</si>
  <si>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</si>
  <si>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</si>
  <si>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Temù</t>
  </si>
  <si>
    <t>Tignale</t>
  </si>
  <si>
    <t>Torbole Casaglia</t>
  </si>
  <si>
    <t>Toscolano-Maderno</t>
  </si>
  <si>
    <t>Travagliato</t>
  </si>
  <si>
    <t>Tremosine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</si>
  <si>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</si>
  <si>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</si>
  <si>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</si>
  <si>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</si>
  <si>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</si>
  <si>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</si>
  <si>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</si>
  <si>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</si>
  <si>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</si>
  <si>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</si>
  <si>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</si>
  <si>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</si>
  <si>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</si>
  <si>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</si>
  <si>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</si>
  <si>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</si>
  <si>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</si>
  <si>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</si>
  <si>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</si>
  <si>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</si>
  <si>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</si>
  <si>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</si>
  <si>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</si>
  <si>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</si>
  <si>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</si>
  <si>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de' Dossi</t>
  </si>
  <si>
    <t>Bastida Pancarana</t>
  </si>
  <si>
    <t>Battuda</t>
  </si>
  <si>
    <t>Belgioioso</t>
  </si>
  <si>
    <t>Bereguardo</t>
  </si>
  <si>
    <t>Borgarello</t>
  </si>
  <si>
    <t>Borgo Priolo</t>
  </si>
  <si>
    <t>Borgo San Siro</t>
  </si>
  <si>
    <t>Borgoratto Mormorolo</t>
  </si>
  <si>
    <t>Bornasco</t>
  </si>
  <si>
    <t>Bosnasco</t>
  </si>
  <si>
    <t>Brallo di Pregola</t>
  </si>
  <si>
    <t>Breme</t>
  </si>
  <si>
    <t>Bressana Bottarone</t>
  </si>
  <si>
    <t>Broni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</si>
  <si>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</si>
  <si>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</si>
  <si>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</si>
  <si>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</si>
  <si>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</si>
  <si>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</si>
  <si>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</si>
  <si>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</si>
  <si>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</si>
  <si>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</si>
  <si>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</si>
  <si>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</si>
  <si>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</si>
  <si>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</si>
  <si>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</si>
  <si>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</si>
  <si>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</si>
  <si>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</si>
  <si>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</si>
  <si>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</si>
  <si>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</si>
  <si>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</si>
  <si>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</si>
  <si>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</si>
  <si>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</si>
  <si>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</si>
  <si>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</si>
  <si>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</si>
  <si>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</si>
  <si>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</si>
  <si>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</t>
  </si>
  <si>
    <t>Corteolona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</si>
  <si>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</si>
  <si>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</si>
  <si>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</si>
  <si>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</si>
  <si>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</si>
  <si>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</si>
  <si>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</si>
  <si>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</si>
  <si>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</si>
  <si>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</si>
  <si>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</si>
  <si>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</si>
  <si>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Garlasco</t>
  </si>
  <si>
    <t>Genzone</t>
  </si>
  <si>
    <t>Gerenzago</t>
  </si>
  <si>
    <t>Giussago</t>
  </si>
  <si>
    <t>Godiasco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</si>
  <si>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</si>
  <si>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</si>
  <si>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</si>
  <si>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</si>
  <si>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</si>
  <si>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</si>
  <si>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</si>
  <si>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</si>
  <si>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</si>
  <si>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</si>
  <si>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</si>
  <si>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</si>
  <si>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</si>
  <si>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</si>
  <si>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</si>
  <si>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</si>
  <si>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</si>
  <si>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</si>
  <si>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</si>
  <si>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</si>
  <si>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</si>
  <si>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</si>
  <si>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</si>
  <si>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</si>
  <si>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</si>
  <si>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</si>
  <si>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</si>
  <si>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</si>
  <si>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Mortara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</si>
  <si>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</si>
  <si>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</si>
  <si>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</si>
  <si>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</si>
  <si>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</si>
  <si>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</si>
  <si>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</si>
  <si>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Pavia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</si>
  <si>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</si>
  <si>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</si>
  <si>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</si>
  <si>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</si>
  <si>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</si>
  <si>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</si>
  <si>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</si>
  <si>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</si>
  <si>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</si>
  <si>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</si>
  <si>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</si>
  <si>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</si>
  <si>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</si>
  <si>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</si>
  <si>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</si>
  <si>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</si>
  <si>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</si>
  <si>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</si>
  <si>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</si>
  <si>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</si>
  <si>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</si>
  <si>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</si>
  <si>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</si>
  <si>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</si>
  <si>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</si>
  <si>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</si>
  <si>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</si>
  <si>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 Zenone al Po</t>
  </si>
  <si>
    <t>Sannazzaro de' Burgondi</t>
  </si>
  <si>
    <t>Santa Cristina e Bissone</t>
  </si>
  <si>
    <t>Santa Giuletta</t>
  </si>
  <si>
    <t>Santa Margherita di Staffora</t>
  </si>
  <si>
    <t>Santa Maria della Versa</t>
  </si>
  <si>
    <t>Sant'Alessio con Vialone</t>
  </si>
  <si>
    <t>Sant'Angelo Lomellina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</si>
  <si>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</si>
  <si>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</si>
  <si>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</si>
  <si>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</si>
  <si>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</si>
  <si>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</si>
  <si>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</si>
  <si>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</si>
  <si>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</si>
  <si>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</si>
  <si>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</si>
  <si>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</si>
  <si>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</si>
  <si>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</si>
  <si>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</si>
  <si>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</si>
  <si>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</si>
  <si>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</si>
  <si>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</si>
  <si>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</si>
  <si>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</si>
  <si>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</si>
  <si>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</si>
  <si>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</si>
  <si>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</si>
  <si>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</si>
  <si>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</si>
  <si>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</si>
  <si>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</si>
  <si>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</si>
  <si>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</si>
  <si>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Vigevano</t>
  </si>
  <si>
    <t>Villa Biscossi</t>
  </si>
  <si>
    <t>Villanova d'Ardenghi</t>
  </si>
  <si>
    <t>Villanterio</t>
  </si>
  <si>
    <t>Vistarino</t>
  </si>
  <si>
    <t>Voghera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</si>
  <si>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</si>
  <si>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</si>
  <si>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</si>
  <si>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</si>
  <si>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</si>
  <si>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</si>
  <si>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</si>
  <si>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</si>
  <si>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Acquanegra Cremonese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</si>
  <si>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</si>
  <si>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</si>
  <si>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</si>
  <si>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</si>
  <si>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</si>
  <si>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</si>
  <si>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</si>
  <si>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</si>
  <si>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</si>
  <si>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</si>
  <si>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</si>
  <si>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</si>
  <si>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</si>
  <si>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</si>
  <si>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</si>
  <si>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</si>
  <si>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</si>
  <si>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</si>
  <si>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</si>
  <si>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Casalmaggiore</t>
  </si>
  <si>
    <t>Casalmorano</t>
  </si>
  <si>
    <t>Castel Gabbiano</t>
  </si>
  <si>
    <t>Casteldidone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</si>
  <si>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</si>
  <si>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</si>
  <si>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</si>
  <si>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</si>
  <si>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</si>
  <si>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</si>
  <si>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</si>
  <si>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</si>
  <si>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</si>
  <si>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</si>
  <si>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Crema</t>
  </si>
  <si>
    <t>Cremona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</si>
  <si>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</si>
  <si>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</si>
  <si>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</si>
  <si>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</si>
  <si>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</si>
  <si>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</si>
  <si>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</si>
  <si>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</si>
  <si>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</si>
  <si>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</si>
  <si>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</si>
  <si>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</si>
  <si>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</si>
  <si>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</si>
  <si>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</si>
  <si>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</si>
  <si>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</si>
  <si>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</si>
  <si>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</si>
  <si>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</si>
  <si>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</si>
  <si>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</si>
  <si>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</si>
  <si>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</si>
  <si>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</si>
  <si>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</si>
  <si>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</si>
  <si>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</si>
  <si>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</si>
  <si>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</si>
  <si>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</si>
  <si>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</si>
  <si>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</si>
  <si>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</si>
  <si>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</si>
  <si>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</si>
  <si>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</si>
  <si>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</si>
  <si>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</si>
  <si>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</si>
  <si>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</si>
  <si>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</si>
  <si>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</si>
  <si>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</si>
  <si>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</si>
  <si>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</si>
  <si>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</si>
  <si>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</si>
  <si>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</si>
  <si>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</si>
  <si>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</si>
  <si>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</si>
  <si>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</si>
  <si>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</si>
  <si>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</si>
  <si>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</si>
  <si>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</si>
  <si>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</si>
  <si>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</si>
  <si>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</si>
  <si>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</si>
  <si>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</si>
  <si>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</si>
  <si>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</si>
  <si>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</si>
  <si>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</si>
  <si>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</si>
  <si>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</si>
  <si>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</si>
  <si>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</si>
  <si>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</si>
  <si>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</si>
  <si>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</si>
  <si>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</si>
  <si>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</si>
  <si>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</si>
  <si>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</si>
  <si>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</si>
  <si>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</si>
  <si>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Acquanegra sul Chiese</t>
  </si>
  <si>
    <t>Asola</t>
  </si>
  <si>
    <t>Bagnolo San Vito</t>
  </si>
  <si>
    <t>Bigarello</t>
  </si>
  <si>
    <t>Borgoforte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</si>
  <si>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</si>
  <si>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</si>
  <si>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</si>
  <si>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</si>
  <si>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</si>
  <si>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</si>
  <si>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</si>
  <si>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 d'Ario</t>
  </si>
  <si>
    <t>Castel Goffredo</t>
  </si>
  <si>
    <t>Castelbelforte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</si>
  <si>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</si>
  <si>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</si>
  <si>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</si>
  <si>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</si>
  <si>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</si>
  <si>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</si>
  <si>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</si>
  <si>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Felonica</t>
  </si>
  <si>
    <t>Gazoldo degli Ippoliti</t>
  </si>
  <si>
    <t>Gazzuolo</t>
  </si>
  <si>
    <t>Goito</t>
  </si>
  <si>
    <t>Gonzaga</t>
  </si>
  <si>
    <t>Guidizzolo</t>
  </si>
  <si>
    <t>Magnacavallo</t>
  </si>
  <si>
    <t>Mantova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</si>
  <si>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</si>
  <si>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</si>
  <si>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</si>
  <si>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</si>
  <si>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</si>
  <si>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</si>
  <si>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</si>
  <si>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Ostiglia</t>
  </si>
  <si>
    <t>Pegognaga</t>
  </si>
  <si>
    <t>Pieve di Coriano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</si>
  <si>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</si>
  <si>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</si>
  <si>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</si>
  <si>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</si>
  <si>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</si>
  <si>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</si>
  <si>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</si>
  <si>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</si>
  <si>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Revere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</si>
  <si>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</si>
  <si>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</si>
  <si>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</si>
  <si>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</si>
  <si>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</si>
  <si>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</si>
  <si>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</si>
  <si>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</si>
  <si>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</si>
  <si>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</si>
  <si>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</si>
  <si>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</t>
  </si>
  <si>
    <t>Serravalle a Po</t>
  </si>
  <si>
    <t>Solferino</t>
  </si>
  <si>
    <t>Sustinente</t>
  </si>
  <si>
    <t>Suzzara</t>
  </si>
  <si>
    <t>Viadana</t>
  </si>
  <si>
    <t>Villa Poma</t>
  </si>
  <si>
    <t>Villimpenta</t>
  </si>
  <si>
    <t>Virgilio</t>
  </si>
  <si>
    <t>Volta Mantovana</t>
  </si>
  <si>
    <t>Abbadia Lariana</t>
  </si>
  <si>
    <t>Airuno</t>
  </si>
  <si>
    <t>Annone di Brianza</t>
  </si>
  <si>
    <t>Ballabio</t>
  </si>
  <si>
    <t>Barzago</t>
  </si>
  <si>
    <t>Barzanò</t>
  </si>
  <si>
    <t>Barzio</t>
  </si>
  <si>
    <t>Bellano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</si>
  <si>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</si>
  <si>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</si>
  <si>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</si>
  <si>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</si>
  <si>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</si>
  <si>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</si>
  <si>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</si>
  <si>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</si>
  <si>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</si>
  <si>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</si>
  <si>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</si>
  <si>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</si>
  <si>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</si>
  <si>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</si>
  <si>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</si>
  <si>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</si>
  <si>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</si>
  <si>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</si>
  <si>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</si>
  <si>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</si>
  <si>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</si>
  <si>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</si>
  <si>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</si>
  <si>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</si>
  <si>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</si>
  <si>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</si>
  <si>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</si>
  <si>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</si>
  <si>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</si>
  <si>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</si>
  <si>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</si>
  <si>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Introzzo</t>
  </si>
  <si>
    <t>Lecco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</si>
  <si>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</si>
  <si>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</si>
  <si>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</si>
  <si>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</si>
  <si>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</si>
  <si>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</si>
  <si>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</si>
  <si>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</si>
  <si>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</si>
  <si>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</si>
  <si>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</si>
  <si>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</si>
  <si>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</si>
  <si>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</si>
  <si>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</si>
  <si>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</si>
  <si>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</si>
  <si>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</si>
  <si>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</si>
  <si>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</si>
  <si>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</si>
  <si>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</si>
  <si>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</si>
  <si>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Perego</t>
  </si>
  <si>
    <t>Perledo</t>
  </si>
  <si>
    <t>Pescate</t>
  </si>
  <si>
    <t>Premana</t>
  </si>
  <si>
    <t>Primaluna</t>
  </si>
  <si>
    <t>Robbiate</t>
  </si>
  <si>
    <t>Rogeno</t>
  </si>
  <si>
    <t>Rovagnate</t>
  </si>
  <si>
    <t>Santa Maria Hoè</t>
  </si>
  <si>
    <t>Sirone</t>
  </si>
  <si>
    <t>Sirtori</t>
  </si>
  <si>
    <t>Sueglio</t>
  </si>
  <si>
    <t>Suello</t>
  </si>
  <si>
    <t>Taceno</t>
  </si>
  <si>
    <t>Torre de' Busi</t>
  </si>
  <si>
    <t>Tremenico</t>
  </si>
  <si>
    <t>Valgreghentino</t>
  </si>
  <si>
    <t>Valmadrera</t>
  </si>
  <si>
    <t>Varenna</t>
  </si>
  <si>
    <t>Vendrogno</t>
  </si>
  <si>
    <t>Vercurago</t>
  </si>
  <si>
    <t>Verderio Inferiore</t>
  </si>
  <si>
    <t>Verderio Superiore</t>
  </si>
  <si>
    <t>Vestreno</t>
  </si>
  <si>
    <t>Viganò</t>
  </si>
  <si>
    <t>Abbadia Cerreto</t>
  </si>
  <si>
    <t>Bertonico</t>
  </si>
  <si>
    <t>Boffalora d'Adda</t>
  </si>
  <si>
    <t>Borghetto Lodigiano</t>
  </si>
  <si>
    <t>Borgo San Giovanni</t>
  </si>
  <si>
    <t>Brembio</t>
  </si>
  <si>
    <t>Camairago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</si>
  <si>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</si>
  <si>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</si>
  <si>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</si>
  <si>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</si>
  <si>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</si>
  <si>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</si>
  <si>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</si>
  <si>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</si>
  <si>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Cavacurta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</si>
  <si>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</si>
  <si>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</si>
  <si>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</si>
  <si>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</si>
  <si>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</si>
  <si>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</si>
  <si>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</si>
  <si>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</si>
  <si>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</si>
  <si>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</si>
  <si>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</si>
  <si>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</si>
  <si>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</si>
  <si>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</si>
  <si>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</si>
  <si>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</si>
  <si>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</si>
  <si>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</si>
  <si>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</si>
  <si>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</si>
  <si>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</si>
  <si>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</si>
  <si>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</si>
  <si>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</si>
  <si>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</si>
  <si>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</si>
  <si>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</si>
  <si>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</si>
  <si>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</si>
  <si>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</si>
  <si>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</si>
  <si>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</si>
  <si>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</si>
  <si>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</si>
  <si>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</si>
  <si>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</si>
  <si>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</si>
  <si>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</si>
  <si>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</si>
  <si>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</si>
  <si>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</si>
  <si>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</si>
  <si>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</si>
  <si>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</si>
  <si>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</si>
  <si>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Aldino</t>
  </si>
  <si>
    <t>Andriano</t>
  </si>
  <si>
    <t>Anterivo</t>
  </si>
  <si>
    <t>Appiano sulla Strada del Vino</t>
  </si>
  <si>
    <t>Avelengo</t>
  </si>
  <si>
    <t>Badia</t>
  </si>
  <si>
    <t>Barbiano</t>
  </si>
  <si>
    <t>Bolzano</t>
  </si>
  <si>
    <t>Braies</t>
  </si>
  <si>
    <t>Brennero</t>
  </si>
  <si>
    <t>Bressanone</t>
  </si>
  <si>
    <t>Bronzolo</t>
  </si>
  <si>
    <t>Brunico</t>
  </si>
  <si>
    <t>Caines</t>
  </si>
  <si>
    <t>Caldaro sulla Strada del Vino</t>
  </si>
  <si>
    <t>Campo di Trens</t>
  </si>
  <si>
    <t>Campo Tures</t>
  </si>
  <si>
    <t>Castelbello-Ciardes</t>
  </si>
  <si>
    <t>Castelrotto</t>
  </si>
  <si>
    <t>Cermes</t>
  </si>
  <si>
    <t>Chienes</t>
  </si>
  <si>
    <t>Chiusa</t>
  </si>
  <si>
    <t>Cornedo all'Isarco</t>
  </si>
  <si>
    <t>Cortaccia sulla Strada del Vino</t>
  </si>
  <si>
    <t>Cortina sulla Strada del Vino</t>
  </si>
  <si>
    <t>Corvara in Badia</t>
  </si>
  <si>
    <t>Curon Venosta</t>
  </si>
  <si>
    <t>Dobbiaco</t>
  </si>
  <si>
    <t>Egna</t>
  </si>
  <si>
    <t>Falzes</t>
  </si>
  <si>
    <t>Fiè allo Sciliar</t>
  </si>
  <si>
    <t>Fortezza</t>
  </si>
  <si>
    <t>Funes</t>
  </si>
  <si>
    <t>Gais</t>
  </si>
  <si>
    <t>Gargazzone</t>
  </si>
  <si>
    <t>Glorenza</t>
  </si>
  <si>
    <t>La Valle</t>
  </si>
  <si>
    <t>Laces</t>
  </si>
  <si>
    <t>Lagundo</t>
  </si>
  <si>
    <t>Laion</t>
  </si>
  <si>
    <t>Laives</t>
  </si>
  <si>
    <t>Lana</t>
  </si>
  <si>
    <t>Lasa</t>
  </si>
  <si>
    <t>Lauregno</t>
  </si>
  <si>
    <t>Luson</t>
  </si>
  <si>
    <t>Magrè sulla Strada del Vino</t>
  </si>
  <si>
    <t>Malles Venosta</t>
  </si>
  <si>
    <t>Marebbe</t>
  </si>
  <si>
    <t>Marlengo</t>
  </si>
  <si>
    <t>Martello</t>
  </si>
  <si>
    <t>Meltina</t>
  </si>
  <si>
    <t>Merano</t>
  </si>
  <si>
    <t>Monguelfo</t>
  </si>
  <si>
    <t>Montagna</t>
  </si>
  <si>
    <t>Moso in Passiria</t>
  </si>
  <si>
    <t>Nalles</t>
  </si>
  <si>
    <t>Naturno</t>
  </si>
  <si>
    <t>Naz-Sciaves</t>
  </si>
  <si>
    <t>Nova Levante</t>
  </si>
  <si>
    <t>Nova Ponente</t>
  </si>
  <si>
    <t>Ora</t>
  </si>
  <si>
    <t>Ortisei</t>
  </si>
  <si>
    <t>Parcines</t>
  </si>
  <si>
    <t>Perca</t>
  </si>
  <si>
    <t>Plaus</t>
  </si>
  <si>
    <t>Ponte Gardena</t>
  </si>
  <si>
    <t>Postal</t>
  </si>
  <si>
    <t>Prato allo Stelvio</t>
  </si>
  <si>
    <t>Predoi</t>
  </si>
  <si>
    <t>Proves</t>
  </si>
  <si>
    <t>Racines</t>
  </si>
  <si>
    <t>Rasun Anterselva</t>
  </si>
  <si>
    <t>Renon</t>
  </si>
  <si>
    <t>Rifiano</t>
  </si>
  <si>
    <t>Rio di Pusteria</t>
  </si>
  <si>
    <t>Rodengo</t>
  </si>
  <si>
    <t>Salorno</t>
  </si>
  <si>
    <t>San Candido</t>
  </si>
  <si>
    <t>San Genesio Atesino</t>
  </si>
  <si>
    <t>San Leonardo in Passiria</t>
  </si>
  <si>
    <t>San Lorenzo di Sebato</t>
  </si>
  <si>
    <t>San Martino in Badia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</si>
  <si>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</si>
  <si>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</si>
  <si>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</si>
  <si>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</si>
  <si>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</si>
  <si>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</si>
  <si>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</si>
  <si>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</si>
  <si>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</si>
  <si>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Senale-San Felice</t>
  </si>
  <si>
    <t>Sesto</t>
  </si>
  <si>
    <t>Silandro</t>
  </si>
  <si>
    <t>Sluderno</t>
  </si>
  <si>
    <t>Stelvio</t>
  </si>
  <si>
    <t>Terento</t>
  </si>
  <si>
    <t>Terlano</t>
  </si>
  <si>
    <t>Termeno sulla Strada del Vino</t>
  </si>
  <si>
    <t>Tesimo</t>
  </si>
  <si>
    <t>Tires</t>
  </si>
  <si>
    <t>Tirolo</t>
  </si>
  <si>
    <t>Trodena</t>
  </si>
  <si>
    <t>Tubre</t>
  </si>
  <si>
    <t>Ultimo</t>
  </si>
  <si>
    <t>Vadena</t>
  </si>
  <si>
    <t>Val di Vizze</t>
  </si>
  <si>
    <t>Valdaora</t>
  </si>
  <si>
    <t>Valle Aurina</t>
  </si>
  <si>
    <t>Valle di Casies</t>
  </si>
  <si>
    <t>Vandoies</t>
  </si>
  <si>
    <t>Varna</t>
  </si>
  <si>
    <t>Velturno</t>
  </si>
  <si>
    <t>Verano</t>
  </si>
  <si>
    <t>Villabassa</t>
  </si>
  <si>
    <t>Villandro</t>
  </si>
  <si>
    <t>Vipiteno</t>
  </si>
  <si>
    <t>Ala</t>
  </si>
  <si>
    <t>Albiano</t>
  </si>
  <si>
    <t>Aldeno</t>
  </si>
  <si>
    <t>Amblar</t>
  </si>
  <si>
    <t>Andalo</t>
  </si>
  <si>
    <t>Arco</t>
  </si>
  <si>
    <t>Avio</t>
  </si>
  <si>
    <t>Baselga di Pinè</t>
  </si>
  <si>
    <t>Bedollo</t>
  </si>
  <si>
    <t>Bersone</t>
  </si>
  <si>
    <t>Besenello</t>
  </si>
  <si>
    <t>Bezzecca</t>
  </si>
  <si>
    <t>Bieno</t>
  </si>
  <si>
    <t>Bleggio Inferiore</t>
  </si>
  <si>
    <t>Bleggio Superiore</t>
  </si>
  <si>
    <t>Bocenago</t>
  </si>
  <si>
    <t>Bolbeno</t>
  </si>
  <si>
    <t>Bondo</t>
  </si>
  <si>
    <t>Bondone</t>
  </si>
  <si>
    <t>Borgo Valsugana</t>
  </si>
  <si>
    <t>Bosentino</t>
  </si>
  <si>
    <t>Breguzzo</t>
  </si>
  <si>
    <t>Brentonico</t>
  </si>
  <si>
    <t>Bresimo</t>
  </si>
  <si>
    <t>Brez</t>
  </si>
  <si>
    <t>Caderzone</t>
  </si>
  <si>
    <t>Cagnò</t>
  </si>
  <si>
    <t>Calavino</t>
  </si>
  <si>
    <t>Calceranica al Lago</t>
  </si>
  <si>
    <t>Caldes</t>
  </si>
  <si>
    <t>Caldonazzo</t>
  </si>
  <si>
    <t>Campitello di Fassa</t>
  </si>
  <si>
    <t>Campodenno</t>
  </si>
  <si>
    <t>Canal San Bovo</t>
  </si>
  <si>
    <t>Canazei</t>
  </si>
  <si>
    <t>Capriana</t>
  </si>
  <si>
    <t>Carano</t>
  </si>
  <si>
    <t>Carisolo</t>
  </si>
  <si>
    <t>Carzano</t>
  </si>
  <si>
    <t>Castel Condino</t>
  </si>
  <si>
    <t>Castelfondo</t>
  </si>
  <si>
    <t>Castello Tesino</t>
  </si>
  <si>
    <t>Castello-Molina di Fiemme</t>
  </si>
  <si>
    <t>Castelnuovo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</si>
  <si>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</si>
  <si>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</si>
  <si>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</si>
  <si>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</si>
  <si>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</si>
  <si>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</si>
  <si>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</si>
  <si>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Cimego</t>
  </si>
  <si>
    <t>Cimone</t>
  </si>
  <si>
    <t>Cinte Tesino</t>
  </si>
  <si>
    <t>Cis</t>
  </si>
  <si>
    <t>Civezzano</t>
  </si>
  <si>
    <t>Cles</t>
  </si>
  <si>
    <t>Cloz</t>
  </si>
  <si>
    <t>Commezzadura</t>
  </si>
  <si>
    <t>Concei</t>
  </si>
  <si>
    <t>Condino</t>
  </si>
  <si>
    <t>Coredo</t>
  </si>
  <si>
    <t>Croviana</t>
  </si>
  <si>
    <t>Cunevo</t>
  </si>
  <si>
    <t>Daiano</t>
  </si>
  <si>
    <t>Dambel</t>
  </si>
  <si>
    <t>Daone</t>
  </si>
  <si>
    <t>Darè</t>
  </si>
  <si>
    <t>Denno</t>
  </si>
  <si>
    <t>Dimaro</t>
  </si>
  <si>
    <t>Don</t>
  </si>
  <si>
    <t>Dorsino</t>
  </si>
  <si>
    <t>Drena</t>
  </si>
  <si>
    <t>Dro</t>
  </si>
  <si>
    <t>Faedo</t>
  </si>
  <si>
    <t>Fai della Paganella</t>
  </si>
  <si>
    <t>Faver</t>
  </si>
  <si>
    <t>Fiavè</t>
  </si>
  <si>
    <t>Fiera di Primiero</t>
  </si>
  <si>
    <t>Fierozzo</t>
  </si>
  <si>
    <t>Flavon</t>
  </si>
  <si>
    <t>Folgaria</t>
  </si>
  <si>
    <t>Fondo</t>
  </si>
  <si>
    <t>Fornace</t>
  </si>
  <si>
    <t>Frassilongo</t>
  </si>
  <si>
    <t>Garniga</t>
  </si>
  <si>
    <t>Giovo</t>
  </si>
  <si>
    <t>Giustino</t>
  </si>
  <si>
    <t>Grauno</t>
  </si>
  <si>
    <t>Grigno</t>
  </si>
  <si>
    <t>Grumes</t>
  </si>
  <si>
    <t>Imer</t>
  </si>
  <si>
    <t>Isera</t>
  </si>
  <si>
    <t>Ivano-Fracena</t>
  </si>
  <si>
    <t>Lardaro</t>
  </si>
  <si>
    <t>Lasino</t>
  </si>
  <si>
    <t>Lavarone</t>
  </si>
  <si>
    <t>Lavis</t>
  </si>
  <si>
    <t>Levico Terme</t>
  </si>
  <si>
    <t>Lisignago</t>
  </si>
  <si>
    <t>Lomaso</t>
  </si>
  <si>
    <t>Lona-Lases</t>
  </si>
  <si>
    <t>Luserna</t>
  </si>
  <si>
    <t>Malè</t>
  </si>
  <si>
    <t>Malosco</t>
  </si>
  <si>
    <t>Massimeno</t>
  </si>
  <si>
    <t>Mazzin</t>
  </si>
  <si>
    <t>Mezzana</t>
  </si>
  <si>
    <t>Mezzano</t>
  </si>
  <si>
    <t>Mezzocorona</t>
  </si>
  <si>
    <t>Mezzolombardo</t>
  </si>
  <si>
    <t>Moena</t>
  </si>
  <si>
    <t>Molina di Ledro</t>
  </si>
  <si>
    <t>Molveno</t>
  </si>
  <si>
    <t>Monclassico</t>
  </si>
  <si>
    <t>Montagne</t>
  </si>
  <si>
    <t>Mori</t>
  </si>
  <si>
    <t>Nago-Torbole</t>
  </si>
  <si>
    <t>Nanno</t>
  </si>
  <si>
    <t>Nave San Rocco</t>
  </si>
  <si>
    <t>Nogaredo</t>
  </si>
  <si>
    <t>Nomi</t>
  </si>
  <si>
    <t>Novaledo</t>
  </si>
  <si>
    <t>Ospedaletto</t>
  </si>
  <si>
    <t>Ossana</t>
  </si>
  <si>
    <t>Padergnone</t>
  </si>
  <si>
    <t>Palù del Fersina</t>
  </si>
  <si>
    <t>Panchià</t>
  </si>
  <si>
    <t>Peio</t>
  </si>
  <si>
    <t>Pellizzano</t>
  </si>
  <si>
    <t>Pelugo</t>
  </si>
  <si>
    <t>Pergine Valsugana</t>
  </si>
  <si>
    <t>Pieve di Bono</t>
  </si>
  <si>
    <t>Pieve di Ledro</t>
  </si>
  <si>
    <t>Pieve Tesino</t>
  </si>
  <si>
    <t>Pinzolo</t>
  </si>
  <si>
    <t>Pomarolo</t>
  </si>
  <si>
    <t>Pozza di Fassa</t>
  </si>
  <si>
    <t>Praso</t>
  </si>
  <si>
    <t>Predazzo</t>
  </si>
  <si>
    <t>Preore</t>
  </si>
  <si>
    <t>Prezzo</t>
  </si>
  <si>
    <t>Rabbi</t>
  </si>
  <si>
    <t>Ragoli</t>
  </si>
  <si>
    <t>Revò</t>
  </si>
  <si>
    <t>Riva del Garda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</si>
  <si>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</si>
  <si>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</si>
  <si>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</si>
  <si>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</si>
  <si>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</si>
  <si>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</si>
  <si>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</si>
  <si>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</si>
  <si>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Rovereto</t>
  </si>
  <si>
    <t>Ruffrè</t>
  </si>
  <si>
    <t>Rumo</t>
  </si>
  <si>
    <t>Sagron Mis</t>
  </si>
  <si>
    <t>San Lorenzo in Banale</t>
  </si>
  <si>
    <t>San Michele all'Adige</t>
  </si>
  <si>
    <t>Sant'Orsola Terme</t>
  </si>
  <si>
    <t>Sanzeno</t>
  </si>
  <si>
    <t>Sarnonico</t>
  </si>
  <si>
    <t>Scurelle</t>
  </si>
  <si>
    <t>Segonzano</t>
  </si>
  <si>
    <t>Sfruz</t>
  </si>
  <si>
    <t>Siror</t>
  </si>
  <si>
    <t>Smarano</t>
  </si>
  <si>
    <t>Soraga</t>
  </si>
  <si>
    <t>Sover</t>
  </si>
  <si>
    <t>Spera</t>
  </si>
  <si>
    <t>Spiazzo</t>
  </si>
  <si>
    <t>Spormaggiore</t>
  </si>
  <si>
    <t>Sporminore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</si>
  <si>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</si>
  <si>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</si>
  <si>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</si>
  <si>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</si>
  <si>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</si>
  <si>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</si>
  <si>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</si>
  <si>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</si>
  <si>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</si>
  <si>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</si>
  <si>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Terlago</t>
  </si>
  <si>
    <t>Terragnolo</t>
  </si>
  <si>
    <t>Terres</t>
  </si>
  <si>
    <t>Terzolas</t>
  </si>
  <si>
    <t>Tesero</t>
  </si>
  <si>
    <t>Tiarno di Sopra</t>
  </si>
  <si>
    <t>Tiarno di Sotto</t>
  </si>
  <si>
    <t>Tione di Trento</t>
  </si>
  <si>
    <t>Ton</t>
  </si>
  <si>
    <t>Tonadico</t>
  </si>
  <si>
    <t>Torcegno</t>
  </si>
  <si>
    <t>Trambileno</t>
  </si>
  <si>
    <t>Transacqua</t>
  </si>
  <si>
    <t>Trento</t>
  </si>
  <si>
    <t>Tres</t>
  </si>
  <si>
    <t>Tuenno</t>
  </si>
  <si>
    <t>Valda</t>
  </si>
  <si>
    <t>Valfloriana</t>
  </si>
  <si>
    <t>Vallarsa</t>
  </si>
  <si>
    <t>Varena</t>
  </si>
  <si>
    <t>Vattaro</t>
  </si>
  <si>
    <t>Vermiglio</t>
  </si>
  <si>
    <t>Vervò</t>
  </si>
  <si>
    <t>Vezzano</t>
  </si>
  <si>
    <t>Vignola-Falesina</t>
  </si>
  <si>
    <t>Vigo di Fassa</t>
  </si>
  <si>
    <t>Vigo Rendena</t>
  </si>
  <si>
    <t>Vigolo Vattaro</t>
  </si>
  <si>
    <t>Villa Agnedo</t>
  </si>
  <si>
    <t>Villa Lagarina</t>
  </si>
  <si>
    <t>Villa Rendena</t>
  </si>
  <si>
    <t>Volano</t>
  </si>
  <si>
    <t>Zambana</t>
  </si>
  <si>
    <t>Ziano di Fiemme</t>
  </si>
  <si>
    <t>Zuclo</t>
  </si>
  <si>
    <t>Affi</t>
  </si>
  <si>
    <t>Albaredo d'Adige</t>
  </si>
  <si>
    <t>Angiari</t>
  </si>
  <si>
    <t>Arcole</t>
  </si>
  <si>
    <t>Badia Calavena</t>
  </si>
  <si>
    <t>Bardolino</t>
  </si>
  <si>
    <t>Belfiore</t>
  </si>
  <si>
    <t>Bevilacqua</t>
  </si>
  <si>
    <t>Bonavigo</t>
  </si>
  <si>
    <t>Boschi Sant'Anna</t>
  </si>
  <si>
    <t>Bosco Chiesanuova</t>
  </si>
  <si>
    <t>Bovolone</t>
  </si>
  <si>
    <t>Brentino Belluno</t>
  </si>
  <si>
    <t>Brenzone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</si>
  <si>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</si>
  <si>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</si>
  <si>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</si>
  <si>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</si>
  <si>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</si>
  <si>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</si>
  <si>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</si>
  <si>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</si>
  <si>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</si>
  <si>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Cazzano di Tramigna</t>
  </si>
  <si>
    <t>Cerea</t>
  </si>
  <si>
    <t>Cerro Veronese</t>
  </si>
  <si>
    <t>Cologna Veneta</t>
  </si>
  <si>
    <t>Colognola ai Colli</t>
  </si>
  <si>
    <t>Concamarise</t>
  </si>
  <si>
    <t>Costermano</t>
  </si>
  <si>
    <t>Dolcè</t>
  </si>
  <si>
    <t>Erbè</t>
  </si>
  <si>
    <t>Erbezzo</t>
  </si>
  <si>
    <t>Ferrara di Monte Baldo</t>
  </si>
  <si>
    <t>Fumane</t>
  </si>
  <si>
    <t>Garda</t>
  </si>
  <si>
    <t>Gazzo Veronese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</si>
  <si>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</si>
  <si>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</si>
  <si>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</si>
  <si>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</si>
  <si>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</si>
  <si>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</si>
  <si>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</si>
  <si>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</si>
  <si>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</si>
  <si>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</si>
  <si>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</si>
  <si>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</si>
  <si>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</si>
  <si>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</si>
  <si>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Negrar</t>
  </si>
  <si>
    <t>Nogara</t>
  </si>
  <si>
    <t>Nogarole Rocca</t>
  </si>
  <si>
    <t>Oppeano</t>
  </si>
  <si>
    <t>Palù</t>
  </si>
  <si>
    <t>Pastrengo</t>
  </si>
  <si>
    <t>Pescantina</t>
  </si>
  <si>
    <t>Peschiera del Garda</t>
  </si>
  <si>
    <t>Povegliano Veronese</t>
  </si>
  <si>
    <t>Pressana</t>
  </si>
  <si>
    <t>Rivoli Veronese</t>
  </si>
  <si>
    <t>Roncà</t>
  </si>
  <si>
    <t>Ronco all'Adige</t>
  </si>
  <si>
    <t>Roverchiara</t>
  </si>
  <si>
    <t>Roverè Veronese</t>
  </si>
  <si>
    <t>Roveredo di Guà</t>
  </si>
  <si>
    <t>Salizzole</t>
  </si>
  <si>
    <t>San Bonifacio</t>
  </si>
  <si>
    <t>San Giovanni Ilarione</t>
  </si>
  <si>
    <t>San Giovanni Lupatoto</t>
  </si>
  <si>
    <t>San Martino Buon Albergo</t>
  </si>
  <si>
    <t>San Mauro di Saline</t>
  </si>
  <si>
    <t>San Pietro di Morubio</t>
  </si>
  <si>
    <t>San Pietro in Cariano</t>
  </si>
  <si>
    <t>San Zeno di Montagna</t>
  </si>
  <si>
    <t>Sanguinetto</t>
  </si>
  <si>
    <t>Sant'Ambrogio di Valpolicella</t>
  </si>
  <si>
    <t>Sant'Anna d'Alfaedo</t>
  </si>
  <si>
    <t>Selva di Progno</t>
  </si>
  <si>
    <t>Soave</t>
  </si>
  <si>
    <t>Sommacampagna</t>
  </si>
  <si>
    <t>Sona</t>
  </si>
  <si>
    <t>Sorgà</t>
  </si>
  <si>
    <t>Terrazzo</t>
  </si>
  <si>
    <t>Torri del Benaco</t>
  </si>
  <si>
    <t>Tregnago</t>
  </si>
  <si>
    <t>Trevenzuolo</t>
  </si>
  <si>
    <t>Valeggio sul Mincio</t>
  </si>
  <si>
    <t>Velo Veronese</t>
  </si>
  <si>
    <t>Verona</t>
  </si>
  <si>
    <t>Veronella</t>
  </si>
  <si>
    <t>Vestenanova</t>
  </si>
  <si>
    <t>Vigasio</t>
  </si>
  <si>
    <t>Villa Bartolomea</t>
  </si>
  <si>
    <t>Villafranca di Verona</t>
  </si>
  <si>
    <t>Zevio</t>
  </si>
  <si>
    <t>Zimella</t>
  </si>
  <si>
    <t>Agugliaro</t>
  </si>
  <si>
    <t>Albettone</t>
  </si>
  <si>
    <t>Alonte</t>
  </si>
  <si>
    <t>Altavilla Vicentina</t>
  </si>
  <si>
    <t>Altissimo</t>
  </si>
  <si>
    <t>Arcugnano</t>
  </si>
  <si>
    <t>Arsiero</t>
  </si>
  <si>
    <t>Arzignano</t>
  </si>
  <si>
    <t>Asiago</t>
  </si>
  <si>
    <t>Asigliano Veneto</t>
  </si>
  <si>
    <t>Barbarano Vicentino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</si>
  <si>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</si>
  <si>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</si>
  <si>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</si>
  <si>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</si>
  <si>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</si>
  <si>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</si>
  <si>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</si>
  <si>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</si>
  <si>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</si>
  <si>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</si>
  <si>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</si>
  <si>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Campolongo sul Brenta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</si>
  <si>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</si>
  <si>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</si>
  <si>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</si>
  <si>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</si>
  <si>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</si>
  <si>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</si>
  <si>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</si>
  <si>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Cismon del Grappa</t>
  </si>
  <si>
    <t>Cogollo del Cengio</t>
  </si>
  <si>
    <t>Conco</t>
  </si>
  <si>
    <t>Cornedo Vicentino</t>
  </si>
  <si>
    <t>Costabissara</t>
  </si>
  <si>
    <t>Creazzo</t>
  </si>
  <si>
    <t>Crespadoro</t>
  </si>
  <si>
    <t>Dueville</t>
  </si>
  <si>
    <t>Enego</t>
  </si>
  <si>
    <t>Fara Vicentino</t>
  </si>
  <si>
    <t>Foza</t>
  </si>
  <si>
    <t>Gallio</t>
  </si>
  <si>
    <t>Gambellara</t>
  </si>
  <si>
    <t>Gambugliano</t>
  </si>
  <si>
    <t>Grancona</t>
  </si>
  <si>
    <t>Grisignano di Zocco</t>
  </si>
  <si>
    <t>Grumolo delle Abbadesse</t>
  </si>
  <si>
    <t>Isola Vicentina</t>
  </si>
  <si>
    <t>Laghi</t>
  </si>
  <si>
    <t>Lastebasse</t>
  </si>
  <si>
    <t>Longare</t>
  </si>
  <si>
    <t>Lonigo</t>
  </si>
  <si>
    <t>Lugo di Vicenza</t>
  </si>
  <si>
    <t>Lusiana</t>
  </si>
  <si>
    <t>Malo</t>
  </si>
  <si>
    <t>Marano Vicentino</t>
  </si>
  <si>
    <t>Marostica</t>
  </si>
  <si>
    <t>Mason Vicentino</t>
  </si>
  <si>
    <t>Molvena</t>
  </si>
  <si>
    <t>Monte di Malo</t>
  </si>
  <si>
    <t>Montebello Vicentino</t>
  </si>
  <si>
    <t>Montecchio Maggiore</t>
  </si>
  <si>
    <t>Montecchio Precalcino</t>
  </si>
  <si>
    <t>Montegalda</t>
  </si>
  <si>
    <t>Montegaldella</t>
  </si>
  <si>
    <t>Monteviale</t>
  </si>
  <si>
    <t>Monticello Conte Otto</t>
  </si>
  <si>
    <t>Montorso Vicentino</t>
  </si>
  <si>
    <t>Mossano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</si>
  <si>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</si>
  <si>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</si>
  <si>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</si>
  <si>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</si>
  <si>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</si>
  <si>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</si>
  <si>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</si>
  <si>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</si>
  <si>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</si>
  <si>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Poiana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</si>
  <si>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</si>
  <si>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</si>
  <si>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</si>
  <si>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</si>
  <si>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</si>
  <si>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</si>
  <si>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</si>
  <si>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Rosà</t>
  </si>
  <si>
    <t>Rossano Veneto</t>
  </si>
  <si>
    <t>Rotzo</t>
  </si>
  <si>
    <t>Salcedo</t>
  </si>
  <si>
    <t>San Germano dei Berici</t>
  </si>
  <si>
    <t>San Nazario</t>
  </si>
  <si>
    <t>San Pietro Mussolino</t>
  </si>
  <si>
    <t>San Vito di Leguzzano</t>
  </si>
  <si>
    <t>Sandrigo</t>
  </si>
  <si>
    <t>Santorso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</si>
  <si>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</si>
  <si>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</si>
  <si>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</si>
  <si>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</si>
  <si>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</si>
  <si>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</si>
  <si>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</si>
  <si>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</si>
  <si>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</si>
  <si>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</si>
  <si>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</si>
  <si>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</si>
  <si>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</si>
  <si>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Valdagno</t>
  </si>
  <si>
    <t>Valdastico</t>
  </si>
  <si>
    <t>Valli del Pasubio</t>
  </si>
  <si>
    <t>Valstagna</t>
  </si>
  <si>
    <t>Velo d'Astico</t>
  </si>
  <si>
    <t>Vicenza</t>
  </si>
  <si>
    <t>Villaga</t>
  </si>
  <si>
    <t>Villaverla</t>
  </si>
  <si>
    <t>Zanè</t>
  </si>
  <si>
    <t>Zermeghedo</t>
  </si>
  <si>
    <t>Zovencedo</t>
  </si>
  <si>
    <t>Zugliano</t>
  </si>
  <si>
    <t>Agordo</t>
  </si>
  <si>
    <t>Alano di Piave</t>
  </si>
  <si>
    <t>Alleghe</t>
  </si>
  <si>
    <t>Arsiè</t>
  </si>
  <si>
    <t>Auronzo di Cadore</t>
  </si>
  <si>
    <t>Belluno</t>
  </si>
  <si>
    <t>Borca di Cadore</t>
  </si>
  <si>
    <t>Calalzo di Cadore</t>
  </si>
  <si>
    <t>Canale d'Agordo</t>
  </si>
  <si>
    <t>Castello Lavazzo</t>
  </si>
  <si>
    <t>Cencenighe Agordino</t>
  </si>
  <si>
    <t>Cesiomaggiore</t>
  </si>
  <si>
    <t>Chies d'Alpago</t>
  </si>
  <si>
    <t>Cibiana di Cadore</t>
  </si>
  <si>
    <t>Colle Santa Lucia</t>
  </si>
  <si>
    <t>Comelico Superiore</t>
  </si>
  <si>
    <t>Cortina d'Ampezzo</t>
  </si>
  <si>
    <t>Danta di Cadore</t>
  </si>
  <si>
    <t>Domegge di Cadore</t>
  </si>
  <si>
    <t>Falcade</t>
  </si>
  <si>
    <t>Farra d'Alpago</t>
  </si>
  <si>
    <t>Feltre</t>
  </si>
  <si>
    <t>Fonzaso</t>
  </si>
  <si>
    <t>Forno di Zoldo</t>
  </si>
  <si>
    <t>Gosaldo</t>
  </si>
  <si>
    <t>La Valle Agordina</t>
  </si>
  <si>
    <t>Lamon</t>
  </si>
  <si>
    <t>Lentiai</t>
  </si>
  <si>
    <t>Limana</t>
  </si>
  <si>
    <t>Livinallongo del Col di Lana</t>
  </si>
  <si>
    <t>Longarone</t>
  </si>
  <si>
    <t>Lorenzago di Cadore</t>
  </si>
  <si>
    <t>Lozzo di Cadore</t>
  </si>
  <si>
    <t>Mel</t>
  </si>
  <si>
    <t>Ospitale di Cadore</t>
  </si>
  <si>
    <t>Pedavena</t>
  </si>
  <si>
    <t>Perarolo di Cadore</t>
  </si>
  <si>
    <t>Pieve d'Alpago</t>
  </si>
  <si>
    <t>Pieve di Cadore</t>
  </si>
  <si>
    <t>Ponte nelle Alpi</t>
  </si>
  <si>
    <t>Puos d'Alpago</t>
  </si>
  <si>
    <t>Quero</t>
  </si>
  <si>
    <t>Rivamonte Agordino</t>
  </si>
  <si>
    <t>Rocca Pietore</t>
  </si>
  <si>
    <t>San Gregorio nelle Alpi</t>
  </si>
  <si>
    <t>San Nicolò di Comelico</t>
  </si>
  <si>
    <t>San Pietro di Cadore</t>
  </si>
  <si>
    <t>San Tomaso Agordino</t>
  </si>
  <si>
    <t>San Vito di Cadore</t>
  </si>
  <si>
    <t>Santa Giustina</t>
  </si>
  <si>
    <t>Santo Stefano di Cadore</t>
  </si>
  <si>
    <t>Sappada</t>
  </si>
  <si>
    <t>Sedico</t>
  </si>
  <si>
    <t>Selva di Cadore</t>
  </si>
  <si>
    <t>Seren del Grappa</t>
  </si>
  <si>
    <t>Sospirolo</t>
  </si>
  <si>
    <t>Soverzene</t>
  </si>
  <si>
    <t>Sovramonte</t>
  </si>
  <si>
    <t>Taibon Agordino</t>
  </si>
  <si>
    <t>Tambre</t>
  </si>
  <si>
    <t>Trichiana</t>
  </si>
  <si>
    <t>Vallada Agordina</t>
  </si>
  <si>
    <t>Valle di Cadore</t>
  </si>
  <si>
    <t>Vas</t>
  </si>
  <si>
    <t>Vigo di Cadore</t>
  </si>
  <si>
    <t>Vodo Cadore</t>
  </si>
  <si>
    <t>Voltago Agordino</t>
  </si>
  <si>
    <t>Zoldo Alto</t>
  </si>
  <si>
    <t>Zoppè di Cadore</t>
  </si>
  <si>
    <t>Altivole</t>
  </si>
  <si>
    <t>Arcade</t>
  </si>
  <si>
    <t>Asolo</t>
  </si>
  <si>
    <t>Borso del Grappa</t>
  </si>
  <si>
    <t>Breda di Piave</t>
  </si>
  <si>
    <t>Caerano di San Marco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</si>
  <si>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</si>
  <si>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</si>
  <si>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</si>
  <si>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</si>
  <si>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</si>
  <si>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</si>
  <si>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</si>
  <si>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</si>
  <si>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</si>
  <si>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Chiarano</t>
  </si>
  <si>
    <t>Cimadolmo</t>
  </si>
  <si>
    <t>Cison di Valmarino</t>
  </si>
  <si>
    <t>Codognè</t>
  </si>
  <si>
    <t>Colle Umberto</t>
  </si>
  <si>
    <t>Conegliano</t>
  </si>
  <si>
    <t>Cordignano</t>
  </si>
  <si>
    <t>Cornuda</t>
  </si>
  <si>
    <t>Crespano del Grappa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</si>
  <si>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</si>
  <si>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</si>
  <si>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</si>
  <si>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</si>
  <si>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</si>
  <si>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</si>
  <si>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</si>
  <si>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Giavera del Montello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</si>
  <si>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</si>
  <si>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</si>
  <si>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</si>
  <si>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</si>
  <si>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</si>
  <si>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</si>
  <si>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</si>
  <si>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</si>
  <si>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</si>
  <si>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</si>
  <si>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</si>
  <si>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</si>
  <si>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</si>
  <si>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</si>
  <si>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</si>
  <si>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</si>
  <si>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</si>
  <si>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</si>
  <si>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</si>
  <si>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</si>
  <si>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</si>
  <si>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Paderno del Grappa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</si>
  <si>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</si>
  <si>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</si>
  <si>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</si>
  <si>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</si>
  <si>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</si>
  <si>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</si>
  <si>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</si>
  <si>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</si>
  <si>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</si>
  <si>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</si>
  <si>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</si>
  <si>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</si>
  <si>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</si>
  <si>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</si>
  <si>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</si>
  <si>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</si>
  <si>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</si>
  <si>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</si>
  <si>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</si>
  <si>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</si>
  <si>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 Vendemiano</t>
  </si>
  <si>
    <t>San Zenone degli Ezzelini</t>
  </si>
  <si>
    <t>Santa Lucia di Piave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</si>
  <si>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</si>
  <si>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</si>
  <si>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</si>
  <si>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</si>
  <si>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</si>
  <si>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</si>
  <si>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</si>
  <si>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</si>
  <si>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</si>
  <si>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</si>
  <si>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</si>
  <si>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</si>
  <si>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</si>
  <si>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</si>
  <si>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</si>
  <si>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</si>
  <si>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</si>
  <si>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</si>
  <si>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Annone Veneto</t>
  </si>
  <si>
    <t>Campagna Lupia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</si>
  <si>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</si>
  <si>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</si>
  <si>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</si>
  <si>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</si>
  <si>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</si>
  <si>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</si>
  <si>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</si>
  <si>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</si>
  <si>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</si>
  <si>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</si>
  <si>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</si>
  <si>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</si>
  <si>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</si>
  <si>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</si>
  <si>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</si>
  <si>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</si>
  <si>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Iesolo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</si>
  <si>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</si>
  <si>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</si>
  <si>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</si>
  <si>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</si>
  <si>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</si>
  <si>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</si>
  <si>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</si>
  <si>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</si>
  <si>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</si>
  <si>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</si>
  <si>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</si>
  <si>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</si>
  <si>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</si>
  <si>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Donà di Piave</t>
  </si>
  <si>
    <t>San Michele al Tagliamento</t>
  </si>
  <si>
    <t>Santa Maria di Sala</t>
  </si>
  <si>
    <t>Santo Stino di Livenza</t>
  </si>
  <si>
    <t>Scorzè</t>
  </si>
  <si>
    <t>Spinea</t>
  </si>
  <si>
    <t>Stra</t>
  </si>
  <si>
    <t>Teglio Veneto</t>
  </si>
  <si>
    <t>Torre di Mosto</t>
  </si>
  <si>
    <t>Venezia</t>
  </si>
  <si>
    <t>Vigonovo</t>
  </si>
  <si>
    <t>Abano Terme</t>
  </si>
  <si>
    <t>Agna</t>
  </si>
  <si>
    <t>Albignasego</t>
  </si>
  <si>
    <t>Anguillara Veneta</t>
  </si>
  <si>
    <t>Arquà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</si>
  <si>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</si>
  <si>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</si>
  <si>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</si>
  <si>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</si>
  <si>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</si>
  <si>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</si>
  <si>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</si>
  <si>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Borgoricco</t>
  </si>
  <si>
    <t>Bovolenta</t>
  </si>
  <si>
    <t>Brugine</t>
  </si>
  <si>
    <t>Cadoneghe</t>
  </si>
  <si>
    <t>Campo San Martino</t>
  </si>
  <si>
    <t>Campodarsego</t>
  </si>
  <si>
    <t>Campodoro</t>
  </si>
  <si>
    <t>Camposampiero</t>
  </si>
  <si>
    <t>Candiana</t>
  </si>
  <si>
    <t>Carceri</t>
  </si>
  <si>
    <t>Carmignano di Brenta</t>
  </si>
  <si>
    <t>Carrara San Giorgio</t>
  </si>
  <si>
    <t>Carrara Santo Stefano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</si>
  <si>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</si>
  <si>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</si>
  <si>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</si>
  <si>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</si>
  <si>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</si>
  <si>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</si>
  <si>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</si>
  <si>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</si>
  <si>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</si>
  <si>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</si>
  <si>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</si>
  <si>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</si>
  <si>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</si>
  <si>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</si>
  <si>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</si>
  <si>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</si>
  <si>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</si>
  <si>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</si>
  <si>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</si>
  <si>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</si>
  <si>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</si>
  <si>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</si>
  <si>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Maserà di Padova</t>
  </si>
  <si>
    <t>Masi</t>
  </si>
  <si>
    <t>Massanzago</t>
  </si>
  <si>
    <t>Megliadino San Fidenzio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</si>
  <si>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</si>
  <si>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</si>
  <si>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</si>
  <si>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</si>
  <si>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</si>
  <si>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</si>
  <si>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</si>
  <si>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</si>
  <si>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Padova</t>
  </si>
  <si>
    <t>Pernumia</t>
  </si>
  <si>
    <t>Piacenza d'Adige</t>
  </si>
  <si>
    <t>Piazzola sul Brenta</t>
  </si>
  <si>
    <t>Piombino Dese</t>
  </si>
  <si>
    <t>Piove di Sacco</t>
  </si>
  <si>
    <t>Polverara</t>
  </si>
  <si>
    <t>Ponso</t>
  </si>
  <si>
    <t>Ponte San Nicolò</t>
  </si>
  <si>
    <t>Pontelongo</t>
  </si>
  <si>
    <t>Pozzonovo</t>
  </si>
  <si>
    <t>Rovolon</t>
  </si>
  <si>
    <t>Rubano</t>
  </si>
  <si>
    <t>Saccolongo</t>
  </si>
  <si>
    <t>Saletto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</si>
  <si>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</si>
  <si>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</si>
  <si>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</si>
  <si>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</si>
  <si>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</si>
  <si>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</si>
  <si>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Santa Margherita d'Adige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</si>
  <si>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</si>
  <si>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</si>
  <si>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</si>
  <si>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</si>
  <si>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</si>
  <si>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</si>
  <si>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</si>
  <si>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</si>
  <si>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</si>
  <si>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</si>
  <si>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</si>
  <si>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</si>
  <si>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</si>
  <si>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</si>
  <si>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</si>
  <si>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</si>
  <si>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Vighizzolo d'Este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</si>
  <si>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</si>
  <si>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</si>
  <si>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</si>
  <si>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</si>
  <si>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</si>
  <si>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</si>
  <si>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</t>
  </si>
  <si>
    <t>Adria</t>
  </si>
  <si>
    <t>Ariano nel Polesine</t>
  </si>
  <si>
    <t>Arquà Polesine</t>
  </si>
  <si>
    <t>Badia Polesine</t>
  </si>
  <si>
    <t>Bagnolo di Po</t>
  </si>
  <si>
    <t>Bergantino</t>
  </si>
  <si>
    <t>Bosaro</t>
  </si>
  <si>
    <t>Calto</t>
  </si>
  <si>
    <t>Canaro</t>
  </si>
  <si>
    <t>Canda</t>
  </si>
  <si>
    <t>Castelguglielmo</t>
  </si>
  <si>
    <t>Castelmassa</t>
  </si>
  <si>
    <t>Castelnovo Bariano</t>
  </si>
  <si>
    <t>Ceneselli</t>
  </si>
  <si>
    <t>Ceregnano</t>
  </si>
  <si>
    <t>Contarina</t>
  </si>
  <si>
    <t>Corbola</t>
  </si>
  <si>
    <t>Costa di Rovigo</t>
  </si>
  <si>
    <t>Crespino</t>
  </si>
  <si>
    <t>Donada</t>
  </si>
  <si>
    <t>Ficarolo</t>
  </si>
  <si>
    <t>Fiesso Umbertiano</t>
  </si>
  <si>
    <t>Frassinelle Polesine</t>
  </si>
  <si>
    <t>Fratta Polesine</t>
  </si>
  <si>
    <t>Gaiba</t>
  </si>
  <si>
    <t>Gavello</t>
  </si>
  <si>
    <t>Giacciano con Baruchella</t>
  </si>
  <si>
    <t>Guarda Veneta</t>
  </si>
  <si>
    <t>Lendinara</t>
  </si>
  <si>
    <t>Loreo</t>
  </si>
  <si>
    <t>Lusia</t>
  </si>
  <si>
    <t>Melara</t>
  </si>
  <si>
    <t>Occhiobello</t>
  </si>
  <si>
    <t>Papozze</t>
  </si>
  <si>
    <t>Pettorazza Grimani</t>
  </si>
  <si>
    <t>Pincara</t>
  </si>
  <si>
    <t>Polesella</t>
  </si>
  <si>
    <t>Pontecchio Polesine</t>
  </si>
  <si>
    <t>Porto Tolle</t>
  </si>
  <si>
    <t>Rosolina</t>
  </si>
  <si>
    <t>Rovigo</t>
  </si>
  <si>
    <t>Salara</t>
  </si>
  <si>
    <t>San Bellino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</si>
  <si>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</si>
  <si>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</si>
  <si>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</si>
  <si>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</si>
  <si>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</si>
  <si>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</si>
  <si>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</si>
  <si>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Villanova Marchesana</t>
  </si>
  <si>
    <t>Aiello del Friuli</t>
  </si>
  <si>
    <t>Amaro</t>
  </si>
  <si>
    <t>Ampezzo</t>
  </si>
  <si>
    <t>Aquileia</t>
  </si>
  <si>
    <t>Arta Terme</t>
  </si>
  <si>
    <t>Artegna</t>
  </si>
  <si>
    <t>Attimis</t>
  </si>
  <si>
    <t>Bagnaria Arsa</t>
  </si>
  <si>
    <t>Basiliano</t>
  </si>
  <si>
    <t>Bertiolo</t>
  </si>
  <si>
    <t>Bicinicco</t>
  </si>
  <si>
    <t>Bordano</t>
  </si>
  <si>
    <t>Buia</t>
  </si>
  <si>
    <t>Buttrio</t>
  </si>
  <si>
    <t>Camino al Tagliamento</t>
  </si>
  <si>
    <t>Campoformido</t>
  </si>
  <si>
    <t>Campolongo al Torre</t>
  </si>
  <si>
    <t>Carlino</t>
  </si>
  <si>
    <t>Cassacco</t>
  </si>
  <si>
    <t>Castions di Strada</t>
  </si>
  <si>
    <t>Cavazzo Carnico</t>
  </si>
  <si>
    <t>Cercivento</t>
  </si>
  <si>
    <t>Cervignano del Friuli</t>
  </si>
  <si>
    <t>Chiopris-Viscone</t>
  </si>
  <si>
    <t>Chiusaforte</t>
  </si>
  <si>
    <t>Cividale del Friuli</t>
  </si>
  <si>
    <t>Codroipo</t>
  </si>
  <si>
    <t>Colloredo di Monte Albano</t>
  </si>
  <si>
    <t>Comeglians</t>
  </si>
  <si>
    <t>Corno di Rosazzo</t>
  </si>
  <si>
    <t>Coseano</t>
  </si>
  <si>
    <t>Dignano</t>
  </si>
  <si>
    <t>Dogna</t>
  </si>
  <si>
    <t>Drenchia</t>
  </si>
  <si>
    <t>Enemonzo</t>
  </si>
  <si>
    <t>Faedis</t>
  </si>
  <si>
    <t>Fagagna</t>
  </si>
  <si>
    <t>Fiumicello</t>
  </si>
  <si>
    <t>Flaibano</t>
  </si>
  <si>
    <t>Forgaria nel Friuli</t>
  </si>
  <si>
    <t>Forni Avoltri</t>
  </si>
  <si>
    <t>Forni di Sopra</t>
  </si>
  <si>
    <t>Forni di Sotto</t>
  </si>
  <si>
    <t>Gemona del Friuli</t>
  </si>
  <si>
    <t>Gonars</t>
  </si>
  <si>
    <t>Grimacco</t>
  </si>
  <si>
    <t>Latisana</t>
  </si>
  <si>
    <t>Lauco</t>
  </si>
  <si>
    <t>Lestizza</t>
  </si>
  <si>
    <t>Lignano Sabbiadoro</t>
  </si>
  <si>
    <t>Ligosullo</t>
  </si>
  <si>
    <t>Lusevera</t>
  </si>
  <si>
    <t>Magnano in Riviera</t>
  </si>
  <si>
    <t>Majano</t>
  </si>
  <si>
    <t>Malborghetto Valbruna</t>
  </si>
  <si>
    <t>Manzano</t>
  </si>
  <si>
    <t>Marano Lagunare</t>
  </si>
  <si>
    <t>Martignacco</t>
  </si>
  <si>
    <t>Mereto di Tomba</t>
  </si>
  <si>
    <t>Moggio Udinese</t>
  </si>
  <si>
    <t>Moimacco</t>
  </si>
  <si>
    <t>Montenars</t>
  </si>
  <si>
    <t>Mortegliano</t>
  </si>
  <si>
    <t>Moruzzo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</si>
  <si>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</si>
  <si>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</si>
  <si>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</si>
  <si>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</si>
  <si>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</si>
  <si>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</si>
  <si>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</si>
  <si>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</si>
  <si>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</si>
  <si>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Paularo</t>
  </si>
  <si>
    <t>Pavia di Udine</t>
  </si>
  <si>
    <t>Pocenia</t>
  </si>
  <si>
    <t>Pontebba</t>
  </si>
  <si>
    <t>Porpetto</t>
  </si>
  <si>
    <t>Povoletto</t>
  </si>
  <si>
    <t>Pozzuolo del Friuli</t>
  </si>
  <si>
    <t>Pradamano</t>
  </si>
  <si>
    <t>Prato Carnico</t>
  </si>
  <si>
    <t>Precenicco</t>
  </si>
  <si>
    <t>Premariacco</t>
  </si>
  <si>
    <t>Preone</t>
  </si>
  <si>
    <t>Prepotto</t>
  </si>
  <si>
    <t>Pulfero</t>
  </si>
  <si>
    <t>Ragogna</t>
  </si>
  <si>
    <t>Ravascletto</t>
  </si>
  <si>
    <t>Raveo</t>
  </si>
  <si>
    <t>Reana del Roiale</t>
  </si>
  <si>
    <t>Remanzacco</t>
  </si>
  <si>
    <t>Resia</t>
  </si>
  <si>
    <t>Resiutta</t>
  </si>
  <si>
    <t>Rigolato</t>
  </si>
  <si>
    <t>Rive d'Arcano</t>
  </si>
  <si>
    <t>Rivignano</t>
  </si>
  <si>
    <t>Ronchis</t>
  </si>
  <si>
    <t>Ruda</t>
  </si>
  <si>
    <t>San Daniele del Friuli</t>
  </si>
  <si>
    <t>San Giorgio di Nogaro</t>
  </si>
  <si>
    <t>San Giovanni al Natisone</t>
  </si>
  <si>
    <t>San Leonardo</t>
  </si>
  <si>
    <t>San Pietro al Natisone</t>
  </si>
  <si>
    <t>San Vito al Torre</t>
  </si>
  <si>
    <t>San Vito di Fagagna</t>
  </si>
  <si>
    <t>Santa Maria la Longa</t>
  </si>
  <si>
    <t>Sauris</t>
  </si>
  <si>
    <t>Savogna</t>
  </si>
  <si>
    <t>Sedegliano</t>
  </si>
  <si>
    <t>Socchieve</t>
  </si>
  <si>
    <t>Stregna</t>
  </si>
  <si>
    <t>Sutrio</t>
  </si>
  <si>
    <t>Taipana</t>
  </si>
  <si>
    <t>Talmassons</t>
  </si>
  <si>
    <t>Tapogliano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</si>
  <si>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</si>
  <si>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</si>
  <si>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</si>
  <si>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</si>
  <si>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</si>
  <si>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</si>
  <si>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</si>
  <si>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</si>
  <si>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Trasaghis</t>
  </si>
  <si>
    <t>Treppo Carnico</t>
  </si>
  <si>
    <t>Treppo Grande</t>
  </si>
  <si>
    <t>Tricesimo</t>
  </si>
  <si>
    <t>Trivignano Udinese</t>
  </si>
  <si>
    <t>Udine</t>
  </si>
  <si>
    <t>Varmo</t>
  </si>
  <si>
    <t>Venzone</t>
  </si>
  <si>
    <t>Verzegnis</t>
  </si>
  <si>
    <t>Villa Santina</t>
  </si>
  <si>
    <t>Villa Vicentina</t>
  </si>
  <si>
    <t>Visco</t>
  </si>
  <si>
    <t>Zuglio</t>
  </si>
  <si>
    <t>Capriva del Friuli</t>
  </si>
  <si>
    <t>Cormons</t>
  </si>
  <si>
    <t>Doberdò del Lago</t>
  </si>
  <si>
    <t>Dolegna del Collio</t>
  </si>
  <si>
    <t>Farra d'Isonzo</t>
  </si>
  <si>
    <t>Fogliano Redipuglia</t>
  </si>
  <si>
    <t>Gorizia</t>
  </si>
  <si>
    <t>Gradisca d'Isonzo</t>
  </si>
  <si>
    <t>Grado</t>
  </si>
  <si>
    <t>Mariano del Friuli</t>
  </si>
  <si>
    <t>Medea</t>
  </si>
  <si>
    <t>Monfalcone</t>
  </si>
  <si>
    <t>Moraro</t>
  </si>
  <si>
    <t>Mossa</t>
  </si>
  <si>
    <t>Romans d'Isonzo</t>
  </si>
  <si>
    <t>Ronchi dei Legionari</t>
  </si>
  <si>
    <t>Sagrado</t>
  </si>
  <si>
    <t>San Canzian d'Isonzo</t>
  </si>
  <si>
    <t>San Floriano del Collio</t>
  </si>
  <si>
    <t>San Lorenzo Isontino</t>
  </si>
  <si>
    <t>San Pier d'Isonzo</t>
  </si>
  <si>
    <t>Savogna d'Isonzo</t>
  </si>
  <si>
    <t>Staranzano</t>
  </si>
  <si>
    <t>Turriaco</t>
  </si>
  <si>
    <t>Villesse</t>
  </si>
  <si>
    <t>Duino-Aurisina</t>
  </si>
  <si>
    <t>Monrupino</t>
  </si>
  <si>
    <t>Muggia</t>
  </si>
  <si>
    <t>San Dorligo della Valle-Dolina</t>
  </si>
  <si>
    <t>Sgonico</t>
  </si>
  <si>
    <t>Trieste</t>
  </si>
  <si>
    <t>Andreis</t>
  </si>
  <si>
    <t>Arba</t>
  </si>
  <si>
    <t>Arzene</t>
  </si>
  <si>
    <t>Aviano</t>
  </si>
  <si>
    <t>Azzano Decimo</t>
  </si>
  <si>
    <t>Barcis</t>
  </si>
  <si>
    <t>Brugnera</t>
  </si>
  <si>
    <t>Budoia</t>
  </si>
  <si>
    <t>Caneva</t>
  </si>
  <si>
    <t>Casarsa della Delizia</t>
  </si>
  <si>
    <t>Castelnovo del Friuli</t>
  </si>
  <si>
    <t>Cavasso Nuovo</t>
  </si>
  <si>
    <t>Chions</t>
  </si>
  <si>
    <t>Cimolais</t>
  </si>
  <si>
    <t>Claut</t>
  </si>
  <si>
    <t>Clauzetto</t>
  </si>
  <si>
    <t>Cordenons</t>
  </si>
  <si>
    <t>Cordovado</t>
  </si>
  <si>
    <t>Erto e Casso</t>
  </si>
  <si>
    <t>Fanna</t>
  </si>
  <si>
    <t>Fiume Veneto</t>
  </si>
  <si>
    <t>Fontanafredda</t>
  </si>
  <si>
    <t>Frisanco</t>
  </si>
  <si>
    <t>Maniago</t>
  </si>
  <si>
    <t>Meduno</t>
  </si>
  <si>
    <t>Montereale Valcellina</t>
  </si>
  <si>
    <t>Morsano al Tagliamento</t>
  </si>
  <si>
    <t>Pasiano di Pordenone</t>
  </si>
  <si>
    <t>Pinzano al Tagliamento</t>
  </si>
  <si>
    <t>Polcenigo</t>
  </si>
  <si>
    <t>Porcia</t>
  </si>
  <si>
    <t>Pordenone</t>
  </si>
  <si>
    <t>Prata di Pordenone</t>
  </si>
  <si>
    <t>Pravisdomini</t>
  </si>
  <si>
    <t>Roveredo in Piano</t>
  </si>
  <si>
    <t>Sacile</t>
  </si>
  <si>
    <t>San Giorgio della Richinvelda</t>
  </si>
  <si>
    <t>San Martino al Tagliamento</t>
  </si>
  <si>
    <t>San Quirino</t>
  </si>
  <si>
    <t>San Vito al Tagliamento</t>
  </si>
  <si>
    <t>Sequals</t>
  </si>
  <si>
    <t>Sesto al Reghena</t>
  </si>
  <si>
    <t>Spilimbergo</t>
  </si>
  <si>
    <t>Tramonti di Sopra</t>
  </si>
  <si>
    <t>Tramonti di Sotto</t>
  </si>
  <si>
    <t>Travesio</t>
  </si>
  <si>
    <t>Vajont</t>
  </si>
  <si>
    <t>Valvasone</t>
  </si>
  <si>
    <t>Vito d'Asio</t>
  </si>
  <si>
    <t>Vivaro</t>
  </si>
  <si>
    <t>Zoppola</t>
  </si>
  <si>
    <t>Airole</t>
  </si>
  <si>
    <t>Apricale</t>
  </si>
  <si>
    <t>Aquila di Arroscia</t>
  </si>
  <si>
    <t>Armo</t>
  </si>
  <si>
    <t>Aurigo</t>
  </si>
  <si>
    <t>Badalucco</t>
  </si>
  <si>
    <t>Baiardo</t>
  </si>
  <si>
    <t>Bordighera</t>
  </si>
  <si>
    <t>Borghetto d'Arroscia</t>
  </si>
  <si>
    <t>Borgomaro</t>
  </si>
  <si>
    <t>Camporosso</t>
  </si>
  <si>
    <t>Caravonica</t>
  </si>
  <si>
    <t>Carpasio</t>
  </si>
  <si>
    <t>Castel Vittorio</t>
  </si>
  <si>
    <t>Castellaro</t>
  </si>
  <si>
    <t>Ceriana</t>
  </si>
  <si>
    <t>Cervo</t>
  </si>
  <si>
    <t>Cesio</t>
  </si>
  <si>
    <t>Chiusanico</t>
  </si>
  <si>
    <t>Chiusavecchia</t>
  </si>
  <si>
    <t>Cipressa</t>
  </si>
  <si>
    <t>Civezza</t>
  </si>
  <si>
    <t>Cosio di Arroscia</t>
  </si>
  <si>
    <t>Costarainera</t>
  </si>
  <si>
    <t>Diano Arentino</t>
  </si>
  <si>
    <t>Diano Castello</t>
  </si>
  <si>
    <t>Diano Marina</t>
  </si>
  <si>
    <t>Diano San Pietro</t>
  </si>
  <si>
    <t>Dolceacqua</t>
  </si>
  <si>
    <t>Dolcedo</t>
  </si>
  <si>
    <t>Imperia</t>
  </si>
  <si>
    <t>Isolabona</t>
  </si>
  <si>
    <t>Lucinasco</t>
  </si>
  <si>
    <t>Mendatica</t>
  </si>
  <si>
    <t>Molini di Triora</t>
  </si>
  <si>
    <t>Montalto Ligure</t>
  </si>
  <si>
    <t>Montegrosso Pian Latte</t>
  </si>
  <si>
    <t>Olivetta San Michele</t>
  </si>
  <si>
    <t>Ospedaletti</t>
  </si>
  <si>
    <t>Perinaldo</t>
  </si>
  <si>
    <t>Pietrabruna</t>
  </si>
  <si>
    <t>Pieve di Teco</t>
  </si>
  <si>
    <t>Pigna</t>
  </si>
  <si>
    <t>Pompeiana</t>
  </si>
  <si>
    <t>Pontedassio</t>
  </si>
  <si>
    <t>Pornassio</t>
  </si>
  <si>
    <t>Prelà</t>
  </si>
  <si>
    <t>Ranzo</t>
  </si>
  <si>
    <t>Rezzo</t>
  </si>
  <si>
    <t>Riva Ligure</t>
  </si>
  <si>
    <t>Rocchetta Nervina</t>
  </si>
  <si>
    <t>San Bartolomeo al Mare</t>
  </si>
  <si>
    <t>San Biagio della Cima</t>
  </si>
  <si>
    <t>San Lorenzo al Mare</t>
  </si>
  <si>
    <t>San Remo</t>
  </si>
  <si>
    <t>Santo Stefano al Mare</t>
  </si>
  <si>
    <t>Seborga</t>
  </si>
  <si>
    <t>Soldano</t>
  </si>
  <si>
    <t>Taggia</t>
  </si>
  <si>
    <t>Terzorio</t>
  </si>
  <si>
    <t>Triora</t>
  </si>
  <si>
    <t>Vallebona</t>
  </si>
  <si>
    <t>Vallecrosia</t>
  </si>
  <si>
    <t>Vasia</t>
  </si>
  <si>
    <t>Ventimiglia</t>
  </si>
  <si>
    <t>Vessalico</t>
  </si>
  <si>
    <t>Villa Faraldi</t>
  </si>
  <si>
    <t>Alassio</t>
  </si>
  <si>
    <t>Albenga</t>
  </si>
  <si>
    <t>Albisola Marina</t>
  </si>
  <si>
    <t>Albisola Superiore</t>
  </si>
  <si>
    <t>Altare</t>
  </si>
  <si>
    <t>Andora</t>
  </si>
  <si>
    <t>Arnasco</t>
  </si>
  <si>
    <t>Balestrino</t>
  </si>
  <si>
    <t>Bardineto</t>
  </si>
  <si>
    <t>Bergeggi</t>
  </si>
  <si>
    <t>Boissano</t>
  </si>
  <si>
    <t>Borghetto Santo Spirito</t>
  </si>
  <si>
    <t>Borgio Verezzi</t>
  </si>
  <si>
    <t>Bormida</t>
  </si>
  <si>
    <t>Cairo Montenotte</t>
  </si>
  <si>
    <t>Calice Ligure</t>
  </si>
  <si>
    <t>Calizzano</t>
  </si>
  <si>
    <t>Carcare</t>
  </si>
  <si>
    <t>Casanova Lerrone</t>
  </si>
  <si>
    <t>Castelbianco</t>
  </si>
  <si>
    <t>Castelvecchio di Rocca Barbena</t>
  </si>
  <si>
    <t>Celle Ligure</t>
  </si>
  <si>
    <t>Cengio</t>
  </si>
  <si>
    <t>Ceriale</t>
  </si>
  <si>
    <t>Cisano sul Neva</t>
  </si>
  <si>
    <t>Cosseria</t>
  </si>
  <si>
    <t>Dego</t>
  </si>
  <si>
    <t>Erli</t>
  </si>
  <si>
    <t>Finale Ligure</t>
  </si>
  <si>
    <t>Garlenda</t>
  </si>
  <si>
    <t>Giustenice</t>
  </si>
  <si>
    <t>Giusvalla</t>
  </si>
  <si>
    <t>Laigueglia</t>
  </si>
  <si>
    <t>Loano</t>
  </si>
  <si>
    <t>Magliolo</t>
  </si>
  <si>
    <t>Mallare</t>
  </si>
  <si>
    <t>Massimino</t>
  </si>
  <si>
    <t>Millesimo</t>
  </si>
  <si>
    <t>Mioglia</t>
  </si>
  <si>
    <t>Murialdo</t>
  </si>
  <si>
    <t>Nasino</t>
  </si>
  <si>
    <t>Noli</t>
  </si>
  <si>
    <t>Onzo</t>
  </si>
  <si>
    <t>Orco Feglino</t>
  </si>
  <si>
    <t>Ortovero</t>
  </si>
  <si>
    <t>Osiglia</t>
  </si>
  <si>
    <t>Pallare</t>
  </si>
  <si>
    <t>Piana Crixia</t>
  </si>
  <si>
    <t>Pietra Ligure</t>
  </si>
  <si>
    <t>Plodio</t>
  </si>
  <si>
    <t>Pontinvrea</t>
  </si>
  <si>
    <t>Quiliano</t>
  </si>
  <si>
    <t>Rialto</t>
  </si>
  <si>
    <t>Roccavignale</t>
  </si>
  <si>
    <t>Sassello</t>
  </si>
  <si>
    <t>Savona</t>
  </si>
  <si>
    <t>Spotorno</t>
  </si>
  <si>
    <t>Stella</t>
  </si>
  <si>
    <t>Stellanello</t>
  </si>
  <si>
    <t>Testico</t>
  </si>
  <si>
    <t>Toirano</t>
  </si>
  <si>
    <t>Tovo San Giacomo</t>
  </si>
  <si>
    <t>Urbe</t>
  </si>
  <si>
    <t>Vado Ligure</t>
  </si>
  <si>
    <t>Varazze</t>
  </si>
  <si>
    <t>Vendone</t>
  </si>
  <si>
    <t>Vezzi Portio</t>
  </si>
  <si>
    <t>Villanova d'Albenga</t>
  </si>
  <si>
    <t>Zuccarello</t>
  </si>
  <si>
    <t>Arenzano</t>
  </si>
  <si>
    <t>Avegno</t>
  </si>
  <si>
    <t>Bargagli</t>
  </si>
  <si>
    <t>Bogliasco</t>
  </si>
  <si>
    <t>Borzonasca</t>
  </si>
  <si>
    <t>Busalla</t>
  </si>
  <si>
    <t>Camogli</t>
  </si>
  <si>
    <t>Campo Ligure</t>
  </si>
  <si>
    <t>Campomorone</t>
  </si>
  <si>
    <t>Carasco</t>
  </si>
  <si>
    <t>Casarza Ligure</t>
  </si>
  <si>
    <t>Casella</t>
  </si>
  <si>
    <t>Castiglione Chiavarese</t>
  </si>
  <si>
    <t>Ceranesi</t>
  </si>
  <si>
    <t>Chiavari</t>
  </si>
  <si>
    <t>Cicagna</t>
  </si>
  <si>
    <t>Cogoleto</t>
  </si>
  <si>
    <t>Cogorno</t>
  </si>
  <si>
    <t>Coreglia Ligure</t>
  </si>
  <si>
    <t>Crocefieschi</t>
  </si>
  <si>
    <t>Davagna</t>
  </si>
  <si>
    <t>Fascia</t>
  </si>
  <si>
    <t>Favale di Malvaro</t>
  </si>
  <si>
    <t>Fontanigorda</t>
  </si>
  <si>
    <t>Genova</t>
  </si>
  <si>
    <t>Gorreto</t>
  </si>
  <si>
    <t>Isola del Cantone</t>
  </si>
  <si>
    <t>Lavagna</t>
  </si>
  <si>
    <t>Leivi</t>
  </si>
  <si>
    <t>Lorsica</t>
  </si>
  <si>
    <t>Lumarzo</t>
  </si>
  <si>
    <t>Masone</t>
  </si>
  <si>
    <t>Mele</t>
  </si>
  <si>
    <t>Mezzanego</t>
  </si>
  <si>
    <t>Mignanego</t>
  </si>
  <si>
    <t>Moconesi</t>
  </si>
  <si>
    <t>Moneglia</t>
  </si>
  <si>
    <t>Montebruno</t>
  </si>
  <si>
    <t>Montoggio</t>
  </si>
  <si>
    <t>Ne</t>
  </si>
  <si>
    <t>Neirone</t>
  </si>
  <si>
    <t>Orero</t>
  </si>
  <si>
    <t>Pieve Ligure</t>
  </si>
  <si>
    <t>Portofino</t>
  </si>
  <si>
    <t>Propata</t>
  </si>
  <si>
    <t>Rapallo</t>
  </si>
  <si>
    <t>Recco</t>
  </si>
  <si>
    <t>Rezzoaglio</t>
  </si>
  <si>
    <t>Ronco Scrivia</t>
  </si>
  <si>
    <t>Rondanina</t>
  </si>
  <si>
    <t>Rossiglione</t>
  </si>
  <si>
    <t>Rovegno</t>
  </si>
  <si>
    <t>San Colombano-Certenoli</t>
  </si>
  <si>
    <t>Santa Margherita Ligure</t>
  </si>
  <si>
    <t>Santo Stefano d'Aveto</t>
  </si>
  <si>
    <t>Sant'Olcese</t>
  </si>
  <si>
    <t>Savignone</t>
  </si>
  <si>
    <t>Serra Riccò</t>
  </si>
  <si>
    <t>Sestri Levante</t>
  </si>
  <si>
    <t>Sori</t>
  </si>
  <si>
    <t>Tiglieto</t>
  </si>
  <si>
    <t>Torriglia</t>
  </si>
  <si>
    <t>Tribogna</t>
  </si>
  <si>
    <t>Uscio</t>
  </si>
  <si>
    <t>Valbrevenna</t>
  </si>
  <si>
    <t>Vobbia</t>
  </si>
  <si>
    <t>Zoagli</t>
  </si>
  <si>
    <t>Ameglia</t>
  </si>
  <si>
    <t>Arcola</t>
  </si>
  <si>
    <t>Beverino</t>
  </si>
  <si>
    <t>Bolano</t>
  </si>
  <si>
    <t>Bonassola</t>
  </si>
  <si>
    <t>Borghetto di Vara</t>
  </si>
  <si>
    <t>Brugnato</t>
  </si>
  <si>
    <t>Calice al Cornoviglio</t>
  </si>
  <si>
    <t>Carro</t>
  </si>
  <si>
    <t>Carrodano</t>
  </si>
  <si>
    <t>Castelnuovo Magra</t>
  </si>
  <si>
    <t>Deiva Marina</t>
  </si>
  <si>
    <t>Follo</t>
  </si>
  <si>
    <t>Framura</t>
  </si>
  <si>
    <t>La Spezia</t>
  </si>
  <si>
    <t>Lerici</t>
  </si>
  <si>
    <t>Levanto</t>
  </si>
  <si>
    <t>Maissana</t>
  </si>
  <si>
    <t>Monterosso al Mare</t>
  </si>
  <si>
    <t>Ortonovo</t>
  </si>
  <si>
    <t>Pignone</t>
  </si>
  <si>
    <t>Portovenere</t>
  </si>
  <si>
    <t>Riccò del Golfo di Spezia</t>
  </si>
  <si>
    <t>Riomaggiore</t>
  </si>
  <si>
    <t>Rocchetta di Vara</t>
  </si>
  <si>
    <t>Santo Stefano di Magra</t>
  </si>
  <si>
    <t>Sarzana</t>
  </si>
  <si>
    <t>Sesta Godano</t>
  </si>
  <si>
    <t>Varese Ligure</t>
  </si>
  <si>
    <t>Vernazza</t>
  </si>
  <si>
    <t>Vezzano Ligure</t>
  </si>
  <si>
    <t>Zignago</t>
  </si>
  <si>
    <t>Agazzano</t>
  </si>
  <si>
    <t>Alseno</t>
  </si>
  <si>
    <t>Besenzone</t>
  </si>
  <si>
    <t>Bettola</t>
  </si>
  <si>
    <t>Bobbio</t>
  </si>
  <si>
    <t>Borgonovo Val Tidone</t>
  </si>
  <si>
    <t>Cadeo</t>
  </si>
  <si>
    <t>Calendasco</t>
  </si>
  <si>
    <t>Caminata</t>
  </si>
  <si>
    <t>Caorso</t>
  </si>
  <si>
    <t>Carpaneto Piacentino</t>
  </si>
  <si>
    <t>Castel San Giovanni</t>
  </si>
  <si>
    <t>Castell'Arquato</t>
  </si>
  <si>
    <t>Castelvetro Piacentino</t>
  </si>
  <si>
    <t>Cerignale</t>
  </si>
  <si>
    <t>Coli</t>
  </si>
  <si>
    <t>Corte Brugnatella</t>
  </si>
  <si>
    <t>Cortemaggiore</t>
  </si>
  <si>
    <t>Farini</t>
  </si>
  <si>
    <t>Ferriere</t>
  </si>
  <si>
    <t>Fiorenzuola d'Arda</t>
  </si>
  <si>
    <t>Gazzola</t>
  </si>
  <si>
    <t>Gossolengo</t>
  </si>
  <si>
    <t>Gragnano Trebbiense</t>
  </si>
  <si>
    <t>Gropparello</t>
  </si>
  <si>
    <t>Lugagnano Val d'Arda</t>
  </si>
  <si>
    <t>Monticelli d'Ongina</t>
  </si>
  <si>
    <t>Morfasso</t>
  </si>
  <si>
    <t>Nibbiano</t>
  </si>
  <si>
    <t>Ottone</t>
  </si>
  <si>
    <t>Pecorara</t>
  </si>
  <si>
    <t>Piacenza</t>
  </si>
  <si>
    <t>Pianello Val Tidone</t>
  </si>
  <si>
    <t>Piozzano</t>
  </si>
  <si>
    <t>Podenzano</t>
  </si>
  <si>
    <t>Ponte dell'Olio</t>
  </si>
  <si>
    <t>Pontenure</t>
  </si>
  <si>
    <t>Rivergaro</t>
  </si>
  <si>
    <t>Rottofreno</t>
  </si>
  <si>
    <t>San Giorgio Piacentino</t>
  </si>
  <si>
    <t>San Pietro in Cerro</t>
  </si>
  <si>
    <t>Sarmato</t>
  </si>
  <si>
    <t>Travo</t>
  </si>
  <si>
    <t>Vernasca</t>
  </si>
  <si>
    <t>Vigolzone</t>
  </si>
  <si>
    <t>Villanova sull'Arda</t>
  </si>
  <si>
    <t>Zerba</t>
  </si>
  <si>
    <t>Ziano Piacentino</t>
  </si>
  <si>
    <t>Albareto</t>
  </si>
  <si>
    <t>Bardi</t>
  </si>
  <si>
    <t>Bedonia</t>
  </si>
  <si>
    <t>Berceto</t>
  </si>
  <si>
    <t>Bore</t>
  </si>
  <si>
    <t>Borgo Val di Taro</t>
  </si>
  <si>
    <t>Busseto</t>
  </si>
  <si>
    <t>Calestano</t>
  </si>
  <si>
    <t>Collecchio</t>
  </si>
  <si>
    <t>Colorno</t>
  </si>
  <si>
    <t>Compiano</t>
  </si>
  <si>
    <t>Corniglio</t>
  </si>
  <si>
    <t>Felino</t>
  </si>
  <si>
    <t>Fidenza</t>
  </si>
  <si>
    <t>Fontanellato</t>
  </si>
  <si>
    <t>Fontevivo</t>
  </si>
  <si>
    <t>Fornovo di Taro</t>
  </si>
  <si>
    <t>Langhirano</t>
  </si>
  <si>
    <t>Lesignano de' Bagni</t>
  </si>
  <si>
    <t>Medesano</t>
  </si>
  <si>
    <t>Mezzani</t>
  </si>
  <si>
    <t>Monchio delle Corti</t>
  </si>
  <si>
    <t>Montechiarugolo</t>
  </si>
  <si>
    <t>Neviano degli Arduini</t>
  </si>
  <si>
    <t>Noceto</t>
  </si>
  <si>
    <t>Palanzano</t>
  </si>
  <si>
    <t>Parma</t>
  </si>
  <si>
    <t>Pellegrino Parmense</t>
  </si>
  <si>
    <t>Polesine Parmense</t>
  </si>
  <si>
    <t>Roccabianca</t>
  </si>
  <si>
    <t>Sala Baganza</t>
  </si>
  <si>
    <t>Salsomaggiore Terme</t>
  </si>
  <si>
    <t>San Secondo Parmense</t>
  </si>
  <si>
    <t>Sissa</t>
  </si>
  <si>
    <t>Solignano</t>
  </si>
  <si>
    <t>Soragna</t>
  </si>
  <si>
    <t>Sorbolo</t>
  </si>
  <si>
    <t>Terenzo</t>
  </si>
  <si>
    <t>Tizzano Val Parma</t>
  </si>
  <si>
    <t>Tornolo</t>
  </si>
  <si>
    <t>Torrile</t>
  </si>
  <si>
    <t>Traversetolo</t>
  </si>
  <si>
    <t>Trecasali</t>
  </si>
  <si>
    <t>Valmozzola</t>
  </si>
  <si>
    <t>Varano de' Melegari</t>
  </si>
  <si>
    <t>Varsi</t>
  </si>
  <si>
    <t>Zibello</t>
  </si>
  <si>
    <t>Albinea</t>
  </si>
  <si>
    <t>Bagnolo in Piano</t>
  </si>
  <si>
    <t>Baiso</t>
  </si>
  <si>
    <t>Bibbiano</t>
  </si>
  <si>
    <t>Boretto</t>
  </si>
  <si>
    <t>Brescello</t>
  </si>
  <si>
    <t>Busana</t>
  </si>
  <si>
    <t>Cadelbosco di Sopra</t>
  </si>
  <si>
    <t>Campagnola Emilia</t>
  </si>
  <si>
    <t>Campegine</t>
  </si>
  <si>
    <t>Canossa</t>
  </si>
  <si>
    <t>Carpineti</t>
  </si>
  <si>
    <t>Casalgrande</t>
  </si>
  <si>
    <t>Casina</t>
  </si>
  <si>
    <t>Castellarano</t>
  </si>
  <si>
    <t>Castelnovo di Sotto</t>
  </si>
  <si>
    <t>Castelnovo ne' Monti</t>
  </si>
  <si>
    <t>Cavriago</t>
  </si>
  <si>
    <t>Collagna</t>
  </si>
  <si>
    <t>Correggio</t>
  </si>
  <si>
    <t>Fabbrico</t>
  </si>
  <si>
    <t>Gattatico</t>
  </si>
  <si>
    <t>Gualtieri</t>
  </si>
  <si>
    <t>Guastalla</t>
  </si>
  <si>
    <t>Ligonchio</t>
  </si>
  <si>
    <t>Luzzara</t>
  </si>
  <si>
    <t>Montecchio Emilia</t>
  </si>
  <si>
    <t>Novellara</t>
  </si>
  <si>
    <t>Poviglio</t>
  </si>
  <si>
    <t>Quattro Castella</t>
  </si>
  <si>
    <t>Ramiseto</t>
  </si>
  <si>
    <t>Reggio nell'Emilia</t>
  </si>
  <si>
    <t>Reggiolo</t>
  </si>
  <si>
    <t>Rio Saliceto</t>
  </si>
  <si>
    <t>Rolo</t>
  </si>
  <si>
    <t>Rubiera</t>
  </si>
  <si>
    <t>San Martino in Rio</t>
  </si>
  <si>
    <t>San Polo d'Enza</t>
  </si>
  <si>
    <t>Sant'Ilario d'Enza</t>
  </si>
  <si>
    <t>Scandiano</t>
  </si>
  <si>
    <t>Toano</t>
  </si>
  <si>
    <t>Vetto</t>
  </si>
  <si>
    <t>Vezzano sul Crostolo</t>
  </si>
  <si>
    <t>Viano</t>
  </si>
  <si>
    <t>Villa Minozzo</t>
  </si>
  <si>
    <t>Bastiglia</t>
  </si>
  <si>
    <t>Bomporto</t>
  </si>
  <si>
    <t>Campogalliano</t>
  </si>
  <si>
    <t>Camposanto</t>
  </si>
  <si>
    <t>Carpi</t>
  </si>
  <si>
    <t>Castelfranco Emilia</t>
  </si>
  <si>
    <t>Castelnuovo Rangone</t>
  </si>
  <si>
    <t>Castelvetro di Modena</t>
  </si>
  <si>
    <t>Cavezzo</t>
  </si>
  <si>
    <t>Concordia sulla Secchia</t>
  </si>
  <si>
    <t>Fanano</t>
  </si>
  <si>
    <t>Finale Emilia</t>
  </si>
  <si>
    <t>Fiorano Modenese</t>
  </si>
  <si>
    <t>Fiumalbo</t>
  </si>
  <si>
    <t>Formigine</t>
  </si>
  <si>
    <t>Frassinoro</t>
  </si>
  <si>
    <t>Guiglia</t>
  </si>
  <si>
    <t>Lama Mocogno</t>
  </si>
  <si>
    <t>Maranello</t>
  </si>
  <si>
    <t>Marano sul Panaro</t>
  </si>
  <si>
    <t>Medolla</t>
  </si>
  <si>
    <t>Mirandola</t>
  </si>
  <si>
    <t>Modena</t>
  </si>
  <si>
    <t>Montecreto</t>
  </si>
  <si>
    <t>Montefiorino</t>
  </si>
  <si>
    <t>Montese</t>
  </si>
  <si>
    <t>Nonantola</t>
  </si>
  <si>
    <t>Novi di Modena</t>
  </si>
  <si>
    <t>Palagano</t>
  </si>
  <si>
    <t>Pavullo nel Frignano</t>
  </si>
  <si>
    <t>Pievepelago</t>
  </si>
  <si>
    <t>Polinago</t>
  </si>
  <si>
    <t>Prignano sulla Secchia</t>
  </si>
  <si>
    <t>Ravarino</t>
  </si>
  <si>
    <t>Riolunato</t>
  </si>
  <si>
    <t>San Cesario sul Panaro</t>
  </si>
  <si>
    <t>San Felice sul Panaro</t>
  </si>
  <si>
    <t>San Possidonio</t>
  </si>
  <si>
    <t>San Prospero</t>
  </si>
  <si>
    <t>Sassuolo</t>
  </si>
  <si>
    <t>Savignano sul Panaro</t>
  </si>
  <si>
    <t>Serramazzoni</t>
  </si>
  <si>
    <t>Sestola</t>
  </si>
  <si>
    <t>Soliera</t>
  </si>
  <si>
    <t>Spilamberto</t>
  </si>
  <si>
    <t>Vignola</t>
  </si>
  <si>
    <t>Zocca</t>
  </si>
  <si>
    <t>Anzola dell'Emilia</t>
  </si>
  <si>
    <t>Argelato</t>
  </si>
  <si>
    <t>Baricella</t>
  </si>
  <si>
    <t>Bazzano</t>
  </si>
  <si>
    <t>Bentivoglio</t>
  </si>
  <si>
    <t>Bologna</t>
  </si>
  <si>
    <t>Borgo Tossignano</t>
  </si>
  <si>
    <t>Budrio</t>
  </si>
  <si>
    <t>Calderara di Reno</t>
  </si>
  <si>
    <t>Camugnano</t>
  </si>
  <si>
    <t>Casalecchio di Reno</t>
  </si>
  <si>
    <t>Casalfiumanese</t>
  </si>
  <si>
    <t>Castel d'Aiano</t>
  </si>
  <si>
    <t>Castel del Rio</t>
  </si>
  <si>
    <t>Castel di Casio</t>
  </si>
  <si>
    <t>Castel Guelfo di Bologna</t>
  </si>
  <si>
    <t>Castel Maggiore</t>
  </si>
  <si>
    <t>Castel San Pietro Terme</t>
  </si>
  <si>
    <t>Castello d'Argile</t>
  </si>
  <si>
    <t>Castello di Serravalle</t>
  </si>
  <si>
    <t>Castenaso</t>
  </si>
  <si>
    <t>Castiglione dei Pepoli</t>
  </si>
  <si>
    <t>Crespellano</t>
  </si>
  <si>
    <t>Crevalcore</t>
  </si>
  <si>
    <t>Dozza</t>
  </si>
  <si>
    <t>Fontanelice</t>
  </si>
  <si>
    <t>Gaggio Montano</t>
  </si>
  <si>
    <t>Galliera</t>
  </si>
  <si>
    <t>Granaglione</t>
  </si>
  <si>
    <t>Granarolo dell'Emilia</t>
  </si>
  <si>
    <t>Grizzona Morandi</t>
  </si>
  <si>
    <t>Imola</t>
  </si>
  <si>
    <t>Lizzano in Belvedere</t>
  </si>
  <si>
    <t>Loiano</t>
  </si>
  <si>
    <t>Malalbergo</t>
  </si>
  <si>
    <t>Marzabotto</t>
  </si>
  <si>
    <t>Medicina</t>
  </si>
  <si>
    <t>Minerbio</t>
  </si>
  <si>
    <t>Molinella</t>
  </si>
  <si>
    <t>Monghidoro</t>
  </si>
  <si>
    <t>Monte San Pietro</t>
  </si>
  <si>
    <t>Monterenzio</t>
  </si>
  <si>
    <t>Monteveglio</t>
  </si>
  <si>
    <t>Monzuno</t>
  </si>
  <si>
    <t>Mordano</t>
  </si>
  <si>
    <t>Ozzano dell'Emilia</t>
  </si>
  <si>
    <t>Pianoro</t>
  </si>
  <si>
    <t>Pieve di Cento</t>
  </si>
  <si>
    <t>Porretta Terme</t>
  </si>
  <si>
    <t>Sala Bolognese</t>
  </si>
  <si>
    <t>San Benedetto Val di Sambro</t>
  </si>
  <si>
    <t>San Giorgio di Piano</t>
  </si>
  <si>
    <t>San Giovanni in Persiceto</t>
  </si>
  <si>
    <t>San Lazzaro di Savena</t>
  </si>
  <si>
    <t>San Pietro in Casale</t>
  </si>
  <si>
    <t>Sant'Agata Bolognese</t>
  </si>
  <si>
    <t>Sasso Marconi</t>
  </si>
  <si>
    <t>Savigno</t>
  </si>
  <si>
    <t>Vergato</t>
  </si>
  <si>
    <t>Zola Predosa</t>
  </si>
  <si>
    <t>Argenta</t>
  </si>
  <si>
    <t>Berra</t>
  </si>
  <si>
    <t>Bondeno</t>
  </si>
  <si>
    <t>Cento</t>
  </si>
  <si>
    <t>Codigoro</t>
  </si>
  <si>
    <t>Comacchio</t>
  </si>
  <si>
    <t>Copparo</t>
  </si>
  <si>
    <t>Ferrara</t>
  </si>
  <si>
    <t>Formignana</t>
  </si>
  <si>
    <t>Jolanda di Savoia</t>
  </si>
  <si>
    <t>Lagosanto</t>
  </si>
  <si>
    <t>Masi Torello</t>
  </si>
  <si>
    <t>Massa Fiscaglia</t>
  </si>
  <si>
    <t>Mesola</t>
  </si>
  <si>
    <t>Migliarino</t>
  </si>
  <si>
    <t>Mirabello</t>
  </si>
  <si>
    <t>Ostellato</t>
  </si>
  <si>
    <t>Poggio Renatico</t>
  </si>
  <si>
    <t>Portomaggiore</t>
  </si>
  <si>
    <t>Ro</t>
  </si>
  <si>
    <t>Sant'Agostino</t>
  </si>
  <si>
    <t>Vigarano Mainarda</t>
  </si>
  <si>
    <t>Voghiera</t>
  </si>
  <si>
    <t>Tresigallo</t>
  </si>
  <si>
    <t>Goro</t>
  </si>
  <si>
    <t>Migliaro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</si>
  <si>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</si>
  <si>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</si>
  <si>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</si>
  <si>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</si>
  <si>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</si>
  <si>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</si>
  <si>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</si>
  <si>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</si>
  <si>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</si>
  <si>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</si>
  <si>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</si>
  <si>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</si>
  <si>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</si>
  <si>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</si>
  <si>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</si>
  <si>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</si>
  <si>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</si>
  <si>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Solarolo</t>
  </si>
  <si>
    <t>Bagno di Romagna</t>
  </si>
  <si>
    <t>Bertinoro</t>
  </si>
  <si>
    <t>Borghi</t>
  </si>
  <si>
    <t>Castrocaro Terme e Terra del Sole</t>
  </si>
  <si>
    <t>Cesena</t>
  </si>
  <si>
    <t>Cesenatico</t>
  </si>
  <si>
    <t>Civitella di Romagna</t>
  </si>
  <si>
    <t>Dovadola</t>
  </si>
  <si>
    <t>Forlì</t>
  </si>
  <si>
    <t>Forlimpopoli</t>
  </si>
  <si>
    <t>Galeata</t>
  </si>
  <si>
    <t>Gambettola</t>
  </si>
  <si>
    <t>Gatteo</t>
  </si>
  <si>
    <t>Longiano</t>
  </si>
  <si>
    <t>Meldola</t>
  </si>
  <si>
    <t>Mercato Saraceno</t>
  </si>
  <si>
    <t>Modigliana</t>
  </si>
  <si>
    <t>Montiano</t>
  </si>
  <si>
    <t>Portico e San Benedetto</t>
  </si>
  <si>
    <t>Predappio</t>
  </si>
  <si>
    <t>Premilcuore</t>
  </si>
  <si>
    <t>Rocca San Casciano</t>
  </si>
  <si>
    <t>Roncofreddo</t>
  </si>
  <si>
    <t>San Mauro Pascoli</t>
  </si>
  <si>
    <t>Santa Sofia</t>
  </si>
  <si>
    <t>Sarsina</t>
  </si>
  <si>
    <t>Savignano sul Rubicone</t>
  </si>
  <si>
    <t>Sogliano al Rubicone</t>
  </si>
  <si>
    <t>Tredozio</t>
  </si>
  <si>
    <t>Verghereto</t>
  </si>
  <si>
    <t>Bellaria-Igea Marina</t>
  </si>
  <si>
    <t>Cattolica</t>
  </si>
  <si>
    <t>Coriano</t>
  </si>
  <si>
    <t>Gemmano</t>
  </si>
  <si>
    <t>Misano Adriatico</t>
  </si>
  <si>
    <t>Mondaino</t>
  </si>
  <si>
    <t>Monte Colombo</t>
  </si>
  <si>
    <t>Montefiore Conca</t>
  </si>
  <si>
    <t>Montegridolfo</t>
  </si>
  <si>
    <t>Montescudo</t>
  </si>
  <si>
    <t>Morciano di Romagna</t>
  </si>
  <si>
    <t>Poggio Berni</t>
  </si>
  <si>
    <t>Riccione</t>
  </si>
  <si>
    <t>Rimini</t>
  </si>
  <si>
    <t>Saludecio</t>
  </si>
  <si>
    <t>San Clemente</t>
  </si>
  <si>
    <t>San Giovanni in Marignano</t>
  </si>
  <si>
    <t>Santarcangelo di Romagna</t>
  </si>
  <si>
    <t>Torriana</t>
  </si>
  <si>
    <t>Verucchio</t>
  </si>
  <si>
    <t>Aulla</t>
  </si>
  <si>
    <t>Bagnone</t>
  </si>
  <si>
    <t>Carrara</t>
  </si>
  <si>
    <t>Casola in Lunigiana</t>
  </si>
  <si>
    <t>Comano</t>
  </si>
  <si>
    <t>Filattiera</t>
  </si>
  <si>
    <t>Fivizzano</t>
  </si>
  <si>
    <t>Fosdinovo</t>
  </si>
  <si>
    <t>Licciana Nardi</t>
  </si>
  <si>
    <t>Massa</t>
  </si>
  <si>
    <t>Montignoso</t>
  </si>
  <si>
    <t>Mulazzo</t>
  </si>
  <si>
    <t>Podenzana</t>
  </si>
  <si>
    <t>Pontremoli</t>
  </si>
  <si>
    <t>Tresana</t>
  </si>
  <si>
    <t>Villafranca in Lunigiana</t>
  </si>
  <si>
    <t>Zeri</t>
  </si>
  <si>
    <t>Altopascio</t>
  </si>
  <si>
    <t>Bagni di Lucca</t>
  </si>
  <si>
    <t>Barga</t>
  </si>
  <si>
    <t>Borgo a Mozzano</t>
  </si>
  <si>
    <t>Camaiore</t>
  </si>
  <si>
    <t>Camporgiano</t>
  </si>
  <si>
    <t>Capannori</t>
  </si>
  <si>
    <t>Careggine</t>
  </si>
  <si>
    <t>Castelnuovo di Garfagnana</t>
  </si>
  <si>
    <t>Castiglione di Garfagnana</t>
  </si>
  <si>
    <t>Coreglia Antelminelli</t>
  </si>
  <si>
    <t>Fabbriche di Vallico</t>
  </si>
  <si>
    <t>Forte dei Marmi</t>
  </si>
  <si>
    <t>Fosciandora</t>
  </si>
  <si>
    <t>Gallicano</t>
  </si>
  <si>
    <t>Giuncugnano</t>
  </si>
  <si>
    <t>Lucca</t>
  </si>
  <si>
    <t>Massarosa</t>
  </si>
  <si>
    <t>Minucciano</t>
  </si>
  <si>
    <t>Molazzana</t>
  </si>
  <si>
    <t>Montecarlo</t>
  </si>
  <si>
    <t>Pescaglia</t>
  </si>
  <si>
    <t>Piazza al Serchio</t>
  </si>
  <si>
    <t>Pietrasanta</t>
  </si>
  <si>
    <t>Pieve Fosciana</t>
  </si>
  <si>
    <t>Porcari</t>
  </si>
  <si>
    <t>San Romano in Garfagnana</t>
  </si>
  <si>
    <t>Seravezza</t>
  </si>
  <si>
    <t>Sillano</t>
  </si>
  <si>
    <t>Stazzema</t>
  </si>
  <si>
    <t>Vagli Sotto</t>
  </si>
  <si>
    <t>Vergemoli</t>
  </si>
  <si>
    <t>Viareggio</t>
  </si>
  <si>
    <t>Villa Basilica</t>
  </si>
  <si>
    <t>Villa Collemandina</t>
  </si>
  <si>
    <t>Abetone</t>
  </si>
  <si>
    <t>Agliana</t>
  </si>
  <si>
    <t>Buggiano</t>
  </si>
  <si>
    <t>Chiesina Uzzanese</t>
  </si>
  <si>
    <t>Cutigliano</t>
  </si>
  <si>
    <t>Lamporecchio</t>
  </si>
  <si>
    <t>Larciano</t>
  </si>
  <si>
    <t>Marliana</t>
  </si>
  <si>
    <t>Massa e Cozzile</t>
  </si>
  <si>
    <t>Monsummano Terme</t>
  </si>
  <si>
    <t>Montale</t>
  </si>
  <si>
    <t>Montecatini Terme</t>
  </si>
  <si>
    <t>Pescia</t>
  </si>
  <si>
    <t>Pieve a Nievole</t>
  </si>
  <si>
    <t>Pistoia</t>
  </si>
  <si>
    <t>Piteglio</t>
  </si>
  <si>
    <t>Ponte Buggianese</t>
  </si>
  <si>
    <t>Quarrata</t>
  </si>
  <si>
    <t>Sambuca Pistoiese</t>
  </si>
  <si>
    <t>San Marcello Pistoiese</t>
  </si>
  <si>
    <t>Serravalle Pistoiese</t>
  </si>
  <si>
    <t>Uzzano</t>
  </si>
  <si>
    <t>Bagno a Ripoli</t>
  </si>
  <si>
    <t>Barberino di Mugello</t>
  </si>
  <si>
    <t>Barberino Val d'Elsa</t>
  </si>
  <si>
    <t>Borgo San Lorenzo</t>
  </si>
  <si>
    <t>Calenzano</t>
  </si>
  <si>
    <t>Campi Bisenzio</t>
  </si>
  <si>
    <t>Capraia e Limite</t>
  </si>
  <si>
    <t>Castelfiorentino</t>
  </si>
  <si>
    <t>Cerreto Guidi</t>
  </si>
  <si>
    <t>Certaldo</t>
  </si>
  <si>
    <t>Dicomano</t>
  </si>
  <si>
    <t>Empoli</t>
  </si>
  <si>
    <t>Fiesole</t>
  </si>
  <si>
    <t>Figline Valdarno</t>
  </si>
  <si>
    <t>Firenze</t>
  </si>
  <si>
    <t>Firenzuola</t>
  </si>
  <si>
    <t>Fucecchio</t>
  </si>
  <si>
    <t>Gambassi Terme</t>
  </si>
  <si>
    <t>Greve in Chianti</t>
  </si>
  <si>
    <t>Impruneta</t>
  </si>
  <si>
    <t>Incisa in Val d'Arno</t>
  </si>
  <si>
    <t>Lastra a Signa</t>
  </si>
  <si>
    <t>Londa</t>
  </si>
  <si>
    <t>Marradi</t>
  </si>
  <si>
    <t>Montaione</t>
  </si>
  <si>
    <t>Montelupo Fiorentino</t>
  </si>
  <si>
    <t>Montespertoli</t>
  </si>
  <si>
    <t>Palazzuolo sul Senio</t>
  </si>
  <si>
    <t>Pelago</t>
  </si>
  <si>
    <t>Pontassieve</t>
  </si>
  <si>
    <t>Reggello</t>
  </si>
  <si>
    <t>Rignano sull'Arno</t>
  </si>
  <si>
    <t>Rufina</t>
  </si>
  <si>
    <t>San Casciano in Val di Pesa</t>
  </si>
  <si>
    <t>San Godenzo</t>
  </si>
  <si>
    <t>San Piero a Sieve</t>
  </si>
  <si>
    <t>Scandicci</t>
  </si>
  <si>
    <t>Scarperia</t>
  </si>
  <si>
    <t>Sesto Fiorentino</t>
  </si>
  <si>
    <t>Signa</t>
  </si>
  <si>
    <t>Tavarnelle Val di Pesa</t>
  </si>
  <si>
    <t>Vaglia</t>
  </si>
  <si>
    <t>Vicchio</t>
  </si>
  <si>
    <t>Vinci</t>
  </si>
  <si>
    <t>Bibbona</t>
  </si>
  <si>
    <t>Campiglia Marittima</t>
  </si>
  <si>
    <t>Campo nell'Elba</t>
  </si>
  <si>
    <t>Capoliveri</t>
  </si>
  <si>
    <t>Capraia Isola</t>
  </si>
  <si>
    <t>Castagneto Carducci</t>
  </si>
  <si>
    <t>Cecina</t>
  </si>
  <si>
    <t>Collesalvetti</t>
  </si>
  <si>
    <t>Livorno</t>
  </si>
  <si>
    <t>Marciana</t>
  </si>
  <si>
    <t>Marciana Marina</t>
  </si>
  <si>
    <t>Piombino</t>
  </si>
  <si>
    <t>Porto Azzurro</t>
  </si>
  <si>
    <t>Portoferraio</t>
  </si>
  <si>
    <t>Rio Marina</t>
  </si>
  <si>
    <t>Rio nell'Elba</t>
  </si>
  <si>
    <t>Rosignano Marittimo</t>
  </si>
  <si>
    <t>San Vincenzo</t>
  </si>
  <si>
    <t>Sassetta</t>
  </si>
  <si>
    <t>Suvereto</t>
  </si>
  <si>
    <t>Bientina</t>
  </si>
  <si>
    <t>Buti</t>
  </si>
  <si>
    <t>Calci</t>
  </si>
  <si>
    <t>Calcinaia</t>
  </si>
  <si>
    <t>Capannoli</t>
  </si>
  <si>
    <t>Casale Marittimo</t>
  </si>
  <si>
    <t>Casciana Terme</t>
  </si>
  <si>
    <t>Cascina</t>
  </si>
  <si>
    <t>Castelfranco di Sotto</t>
  </si>
  <si>
    <t>Castellina Marittima</t>
  </si>
  <si>
    <t>Castelnuovo di Val di Cecina</t>
  </si>
  <si>
    <t>Chianni</t>
  </si>
  <si>
    <t>Crespina</t>
  </si>
  <si>
    <t>Fauglia</t>
  </si>
  <si>
    <t>Guardistallo</t>
  </si>
  <si>
    <t>Lajatico</t>
  </si>
  <si>
    <t>Lari</t>
  </si>
  <si>
    <t>Lorenzana</t>
  </si>
  <si>
    <t>Montecatini Val di Cecina</t>
  </si>
  <si>
    <t>Montescudaio</t>
  </si>
  <si>
    <t>Monteverdi Marittimo</t>
  </si>
  <si>
    <t>Montopoli in Val d'Arno</t>
  </si>
  <si>
    <t>Orciano Pisano</t>
  </si>
  <si>
    <t>Palaia</t>
  </si>
  <si>
    <t>Peccioli</t>
  </si>
  <si>
    <t>Pisa</t>
  </si>
  <si>
    <t>Pomarance</t>
  </si>
  <si>
    <t>Ponsacco</t>
  </si>
  <si>
    <t>Pontedera</t>
  </si>
  <si>
    <t>Riparbella</t>
  </si>
  <si>
    <t>San Giuliano Terme</t>
  </si>
  <si>
    <t>San Miniato</t>
  </si>
  <si>
    <t>Santa Croce sull'Arno</t>
  </si>
  <si>
    <t>Santa Luce</t>
  </si>
  <si>
    <t>Santa Maria a Monte</t>
  </si>
  <si>
    <t>Terricciola</t>
  </si>
  <si>
    <t>Vecchiano</t>
  </si>
  <si>
    <t>Vicopisano</t>
  </si>
  <si>
    <t>Volterra</t>
  </si>
  <si>
    <t>Anghiari</t>
  </si>
  <si>
    <t>Arezzo</t>
  </si>
  <si>
    <t>Badia Tedalda</t>
  </si>
  <si>
    <t>Bibbiena</t>
  </si>
  <si>
    <t>Bucine</t>
  </si>
  <si>
    <t>Capolona</t>
  </si>
  <si>
    <t>Caprese Michelangelo</t>
  </si>
  <si>
    <t>Castel Focognano</t>
  </si>
  <si>
    <t>Castelfranco di Sopra</t>
  </si>
  <si>
    <t>Castel San Niccolò</t>
  </si>
  <si>
    <t>Castiglion Fibocchi</t>
  </si>
  <si>
    <t>Castiglion Fiorentino</t>
  </si>
  <si>
    <t>Cavriglia</t>
  </si>
  <si>
    <t>Chitignano</t>
  </si>
  <si>
    <t>Chiusi della Verna</t>
  </si>
  <si>
    <t>Civitella in Val di Chiana</t>
  </si>
  <si>
    <t>Cortona</t>
  </si>
  <si>
    <t>Foiano della Chiana</t>
  </si>
  <si>
    <t>Laterina</t>
  </si>
  <si>
    <t>Loro Ciuffenna</t>
  </si>
  <si>
    <t>Lucignano</t>
  </si>
  <si>
    <t>Marciano della Chiana</t>
  </si>
  <si>
    <t>Montemignaio</t>
  </si>
  <si>
    <t>Monterchi</t>
  </si>
  <si>
    <t>Monte San Savino</t>
  </si>
  <si>
    <t>Montevarchi</t>
  </si>
  <si>
    <t>Ortignano-Raggiolo</t>
  </si>
  <si>
    <t>Pergine Valdarno</t>
  </si>
  <si>
    <t>Pian di Sco</t>
  </si>
  <si>
    <t>Pieve Santo Stefano</t>
  </si>
  <si>
    <t>Poppi</t>
  </si>
  <si>
    <t>Pratovecchio</t>
  </si>
  <si>
    <t>San Giovanni Valdarno</t>
  </si>
  <si>
    <t>Sansepolcro</t>
  </si>
  <si>
    <t>Sestino</t>
  </si>
  <si>
    <t>Stia</t>
  </si>
  <si>
    <t>Subbiano</t>
  </si>
  <si>
    <t>Talla</t>
  </si>
  <si>
    <t>Terranuova Bracciolini</t>
  </si>
  <si>
    <t>Abbadia San Salvatore</t>
  </si>
  <si>
    <t>Asciano</t>
  </si>
  <si>
    <t>Buonconvento</t>
  </si>
  <si>
    <t>Casole d'Elsa</t>
  </si>
  <si>
    <t>Castellina in Chianti</t>
  </si>
  <si>
    <t>Castelnuovo Berardenga</t>
  </si>
  <si>
    <t>Castiglione d'Orcia</t>
  </si>
  <si>
    <t>Cetona</t>
  </si>
  <si>
    <t>Chianciano Terme</t>
  </si>
  <si>
    <t>Chiusdino</t>
  </si>
  <si>
    <t>Chiusi</t>
  </si>
  <si>
    <t>Colle di Val d'Elsa</t>
  </si>
  <si>
    <t>Gaiole in Chianti</t>
  </si>
  <si>
    <t>Montalcino</t>
  </si>
  <si>
    <t>Montepulciano</t>
  </si>
  <si>
    <t>Monteriggioni</t>
  </si>
  <si>
    <t>Monteroni d'Arbia</t>
  </si>
  <si>
    <t>Monticiano</t>
  </si>
  <si>
    <t>Murlo</t>
  </si>
  <si>
    <t>Piancastagnaio</t>
  </si>
  <si>
    <t>Pienza</t>
  </si>
  <si>
    <t>Poggibonsi</t>
  </si>
  <si>
    <t>Radda in Chianti</t>
  </si>
  <si>
    <t>Radicofani</t>
  </si>
  <si>
    <t>Radicondoli</t>
  </si>
  <si>
    <t>Rapolano Terme</t>
  </si>
  <si>
    <t>San Casciano dei Bagni</t>
  </si>
  <si>
    <t>San Gimignano</t>
  </si>
  <si>
    <t>San Giovanni d'Asso</t>
  </si>
  <si>
    <t>San Quirico d'Orcia</t>
  </si>
  <si>
    <t>Sarteano</t>
  </si>
  <si>
    <t>Siena</t>
  </si>
  <si>
    <t>Sinalunga</t>
  </si>
  <si>
    <t>Sovicille</t>
  </si>
  <si>
    <t>Torrita di Siena</t>
  </si>
  <si>
    <t>Trequanda</t>
  </si>
  <si>
    <t>Arcidosso</t>
  </si>
  <si>
    <t>Campagnatico</t>
  </si>
  <si>
    <t>Capalbio</t>
  </si>
  <si>
    <t>Castel del Piano</t>
  </si>
  <si>
    <t>Castell'Azzara</t>
  </si>
  <si>
    <t>Castiglione della Pescaia</t>
  </si>
  <si>
    <t>Cinigiano</t>
  </si>
  <si>
    <t>Civitella Paganico</t>
  </si>
  <si>
    <t>Follonica</t>
  </si>
  <si>
    <t>Gavorrano</t>
  </si>
  <si>
    <t>Grosseto</t>
  </si>
  <si>
    <t>Isola del Giglio</t>
  </si>
  <si>
    <t>Magliano in Toscana</t>
  </si>
  <si>
    <t>Manciano</t>
  </si>
  <si>
    <t>Massa Marittima</t>
  </si>
  <si>
    <t>Monte Argentario</t>
  </si>
  <si>
    <t>Monterotondo Marittimo</t>
  </si>
  <si>
    <t>Montieri</t>
  </si>
  <si>
    <t>Orbetello</t>
  </si>
  <si>
    <t>Pitigliano</t>
  </si>
  <si>
    <t>Roccalbegna</t>
  </si>
  <si>
    <t>Roccastrada</t>
  </si>
  <si>
    <t>Santa Fiora</t>
  </si>
  <si>
    <t>Scansano</t>
  </si>
  <si>
    <t>Scarlino</t>
  </si>
  <si>
    <t>Seggiano</t>
  </si>
  <si>
    <t>Semproniano</t>
  </si>
  <si>
    <t>Sorano</t>
  </si>
  <si>
    <t>Cantagallo</t>
  </si>
  <si>
    <t>Carmignano</t>
  </si>
  <si>
    <t>Montemurlo</t>
  </si>
  <si>
    <t>Poggio a Caiano</t>
  </si>
  <si>
    <t>Prato</t>
  </si>
  <si>
    <t>Vaiano</t>
  </si>
  <si>
    <t>Vernio</t>
  </si>
  <si>
    <t>Assisi</t>
  </si>
  <si>
    <t>Bastia</t>
  </si>
  <si>
    <t>Bettona</t>
  </si>
  <si>
    <t>Bevagna</t>
  </si>
  <si>
    <t>Campello sul Clitunno</t>
  </si>
  <si>
    <t>Cannara</t>
  </si>
  <si>
    <t>Cascia</t>
  </si>
  <si>
    <t>Castel Ritaldi</t>
  </si>
  <si>
    <t>Castiglione del Lago</t>
  </si>
  <si>
    <t>Cerreto di Spoleto</t>
  </si>
  <si>
    <t>Citerna</t>
  </si>
  <si>
    <t>Città della Pieve</t>
  </si>
  <si>
    <t>Città di Castello</t>
  </si>
  <si>
    <t>Collazzone</t>
  </si>
  <si>
    <t>Corciano</t>
  </si>
  <si>
    <t>Costacciaro</t>
  </si>
  <si>
    <t>Deruta</t>
  </si>
  <si>
    <t>Foligno</t>
  </si>
  <si>
    <t>Fossato di Vico</t>
  </si>
  <si>
    <t>Fratta Todina</t>
  </si>
  <si>
    <t>Giano dell'Umbria</t>
  </si>
  <si>
    <t>Gualdo Cattaneo</t>
  </si>
  <si>
    <t>Gualdo Tadino</t>
  </si>
  <si>
    <t>Gubbio</t>
  </si>
  <si>
    <t>Lisciano Niccone</t>
  </si>
  <si>
    <t>Magione</t>
  </si>
  <si>
    <t>Marsciano</t>
  </si>
  <si>
    <t>Massa Martana</t>
  </si>
  <si>
    <t>Monte Castello di Vibio</t>
  </si>
  <si>
    <t>Monte Santa Maria Tiberina</t>
  </si>
  <si>
    <t>Montefalco</t>
  </si>
  <si>
    <t>Monteleone di Spoleto</t>
  </si>
  <si>
    <t>Montone</t>
  </si>
  <si>
    <t>Nocera Umbra</t>
  </si>
  <si>
    <t>Norcia</t>
  </si>
  <si>
    <t>Paciano</t>
  </si>
  <si>
    <t>Panicale</t>
  </si>
  <si>
    <t>Passignano sul Trasimeno</t>
  </si>
  <si>
    <t>Perugia</t>
  </si>
  <si>
    <t>Piegaro</t>
  </si>
  <si>
    <t>Pietralunga</t>
  </si>
  <si>
    <t>Poggiodomo</t>
  </si>
  <si>
    <t>Preci</t>
  </si>
  <si>
    <t>San Giustino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</si>
  <si>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</si>
  <si>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</si>
  <si>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</si>
  <si>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</si>
  <si>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</si>
  <si>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</si>
  <si>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</si>
  <si>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</si>
  <si>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</si>
  <si>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</si>
  <si>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</si>
  <si>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</si>
  <si>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</si>
  <si>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</si>
  <si>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</si>
  <si>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Acquasparta</t>
  </si>
  <si>
    <t>Allerona</t>
  </si>
  <si>
    <t>Alviano</t>
  </si>
  <si>
    <t>Amelia</t>
  </si>
  <si>
    <t>Arrone</t>
  </si>
  <si>
    <t>Attigliano</t>
  </si>
  <si>
    <t>Avigliano Umbro</t>
  </si>
  <si>
    <t>Baschi</t>
  </si>
  <si>
    <t>Calvi dell'Umbria</t>
  </si>
  <si>
    <t>Castel Giorgio</t>
  </si>
  <si>
    <t>Castel Viscardo</t>
  </si>
  <si>
    <t>Fabro</t>
  </si>
  <si>
    <t>Ferentillo</t>
  </si>
  <si>
    <t>Ficulle</t>
  </si>
  <si>
    <t>Giove</t>
  </si>
  <si>
    <t>Guardea</t>
  </si>
  <si>
    <t>Lugnano in Teverina</t>
  </si>
  <si>
    <t>Montecastrilli</t>
  </si>
  <si>
    <t>Montecchio</t>
  </si>
  <si>
    <t>Montefranco</t>
  </si>
  <si>
    <t>Montegabbione</t>
  </si>
  <si>
    <t>Monteleone d'Orvieto</t>
  </si>
  <si>
    <t>Narni</t>
  </si>
  <si>
    <t>Orvieto</t>
  </si>
  <si>
    <t>Otricoli</t>
  </si>
  <si>
    <t>Parrano</t>
  </si>
  <si>
    <t>Penna in Teverina</t>
  </si>
  <si>
    <t>Polino</t>
  </si>
  <si>
    <t>Porano</t>
  </si>
  <si>
    <t>San Gemini</t>
  </si>
  <si>
    <t>San Venanzo</t>
  </si>
  <si>
    <t>Stroncone</t>
  </si>
  <si>
    <t>Terni</t>
  </si>
  <si>
    <t>Acqualagna</t>
  </si>
  <si>
    <t>Apecchio</t>
  </si>
  <si>
    <t>Auditore</t>
  </si>
  <si>
    <t>Barchi</t>
  </si>
  <si>
    <t>Belforte all'Isauro</t>
  </si>
  <si>
    <t>Borgo Pace</t>
  </si>
  <si>
    <t>Cagli</t>
  </si>
  <si>
    <t>Cantiano</t>
  </si>
  <si>
    <t>Carpegna</t>
  </si>
  <si>
    <t>Cartoceto</t>
  </si>
  <si>
    <t>Casteldelci</t>
  </si>
  <si>
    <t>Colbordolo</t>
  </si>
  <si>
    <t>Fano</t>
  </si>
  <si>
    <t>Fermignano</t>
  </si>
  <si>
    <t>Fossombrone</t>
  </si>
  <si>
    <t>Fratte Rosa</t>
  </si>
  <si>
    <t>Frontino</t>
  </si>
  <si>
    <t>Frontone</t>
  </si>
  <si>
    <t>Gabicce Mare</t>
  </si>
  <si>
    <t>Gradara</t>
  </si>
  <si>
    <t>Isola del Piano</t>
  </si>
  <si>
    <t>Lunano</t>
  </si>
  <si>
    <t>Macerata Feltria</t>
  </si>
  <si>
    <t>Maiolo</t>
  </si>
  <si>
    <t>Mercatello sul Metauro</t>
  </si>
  <si>
    <t>Mercatino Conca</t>
  </si>
  <si>
    <t>Mombaroccio</t>
  </si>
  <si>
    <t>Mondavio</t>
  </si>
  <si>
    <t>Mondolfo</t>
  </si>
  <si>
    <t>Monte Cerignone</t>
  </si>
  <si>
    <t>Monte Porzio</t>
  </si>
  <si>
    <t>Montecalvo in Foglia</t>
  </si>
  <si>
    <t>Monteciccardo</t>
  </si>
  <si>
    <t>Montecopiolo</t>
  </si>
  <si>
    <t>Montefelcino</t>
  </si>
  <si>
    <t>Montegrimano</t>
  </si>
  <si>
    <t>Montelabbate</t>
  </si>
  <si>
    <t>Montemaggiore al Metauro</t>
  </si>
  <si>
    <t>Novafeltria</t>
  </si>
  <si>
    <t>Orciano di Pesaro</t>
  </si>
  <si>
    <t>Pennabilli</t>
  </si>
  <si>
    <t>Pergola</t>
  </si>
  <si>
    <t>Pesaro</t>
  </si>
  <si>
    <t>Petriano</t>
  </si>
  <si>
    <t>Piagge</t>
  </si>
  <si>
    <t>Piandimeleto</t>
  </si>
  <si>
    <t>Pietrarubbia</t>
  </si>
  <si>
    <t>Piobbico</t>
  </si>
  <si>
    <t>Saltara</t>
  </si>
  <si>
    <t>San Costanzo</t>
  </si>
  <si>
    <t>San Giorgio di Pesaro</t>
  </si>
  <si>
    <t>San Leo</t>
  </si>
  <si>
    <t>San Lorenzo in Campo</t>
  </si>
  <si>
    <t>Sant'Agata Feltria</t>
  </si>
  <si>
    <t>Sant'Angelo in Lizzola</t>
  </si>
  <si>
    <t>Sant'Angelo in Vado</t>
  </si>
  <si>
    <t>Sant'Ippolito</t>
  </si>
  <si>
    <t>Sassocorvaro</t>
  </si>
  <si>
    <t>Sassofeltrio</t>
  </si>
  <si>
    <t>Serra Sant'Abbondio</t>
  </si>
  <si>
    <t>Serrungarina</t>
  </si>
  <si>
    <t>Talamello</t>
  </si>
  <si>
    <t>Tavoleto</t>
  </si>
  <si>
    <t>Tavullia</t>
  </si>
  <si>
    <t>Urbania</t>
  </si>
  <si>
    <t>Urbino</t>
  </si>
  <si>
    <t>Agugliano</t>
  </si>
  <si>
    <t>Ancona</t>
  </si>
  <si>
    <t>Arcevia</t>
  </si>
  <si>
    <t>Barbara</t>
  </si>
  <si>
    <t>Belvedere Ostrense</t>
  </si>
  <si>
    <t>Camerano</t>
  </si>
  <si>
    <t>Camerata Picena</t>
  </si>
  <si>
    <t>Castel Colonna</t>
  </si>
  <si>
    <t>Castelbellino</t>
  </si>
  <si>
    <t>Castelfidardo</t>
  </si>
  <si>
    <t>Castelleone di Suasa</t>
  </si>
  <si>
    <t>Castelplanio</t>
  </si>
  <si>
    <t>Cerreto d'Esi</t>
  </si>
  <si>
    <t>Chiaravalle</t>
  </si>
  <si>
    <t>Corinaldo</t>
  </si>
  <si>
    <t>Cupramontana</t>
  </si>
  <si>
    <t>Fabriano</t>
  </si>
  <si>
    <t>Falconara Marittima</t>
  </si>
  <si>
    <t>Filottrano</t>
  </si>
  <si>
    <t>Genga</t>
  </si>
  <si>
    <t>Jesi</t>
  </si>
  <si>
    <t>Loreto</t>
  </si>
  <si>
    <t>Maiolati Spontini</t>
  </si>
  <si>
    <t>Mergo</t>
  </si>
  <si>
    <t>Monsano</t>
  </si>
  <si>
    <t>Monte Roberto</t>
  </si>
  <si>
    <t>Monte San Vito</t>
  </si>
  <si>
    <t>Montecarotto</t>
  </si>
  <si>
    <t>Montemarciano</t>
  </si>
  <si>
    <t>Monterado</t>
  </si>
  <si>
    <t>Morro d'Alba</t>
  </si>
  <si>
    <t>Numana</t>
  </si>
  <si>
    <t>Offagna</t>
  </si>
  <si>
    <t>Osimo</t>
  </si>
  <si>
    <t>Ostra</t>
  </si>
  <si>
    <t>Ostra Vetere</t>
  </si>
  <si>
    <t>Poggio San Marcello</t>
  </si>
  <si>
    <t>Polverigi</t>
  </si>
  <si>
    <t>Ripe</t>
  </si>
  <si>
    <t>Rosora</t>
  </si>
  <si>
    <t>San Marcello</t>
  </si>
  <si>
    <t>San Paolo di Jesi</t>
  </si>
  <si>
    <t>Santa Maria Nuova</t>
  </si>
  <si>
    <t>Sassoferrato</t>
  </si>
  <si>
    <t>Senigallia</t>
  </si>
  <si>
    <t>Serra de' Conti</t>
  </si>
  <si>
    <t>Serra San Quirico</t>
  </si>
  <si>
    <t>Sirolo</t>
  </si>
  <si>
    <t>Staffolo</t>
  </si>
  <si>
    <t>Acquacanina</t>
  </si>
  <si>
    <t>Apiro</t>
  </si>
  <si>
    <t>Appignano</t>
  </si>
  <si>
    <t>Belforte del Chienti</t>
  </si>
  <si>
    <t>Bolognola</t>
  </si>
  <si>
    <t>Caldarola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</si>
  <si>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</si>
  <si>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</si>
  <si>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</si>
  <si>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</si>
  <si>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</si>
  <si>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</si>
  <si>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Civitanova Marche</t>
  </si>
  <si>
    <t>Colmurano</t>
  </si>
  <si>
    <t>Corridonia</t>
  </si>
  <si>
    <t>Esanatoglia</t>
  </si>
  <si>
    <t>Fiastra</t>
  </si>
  <si>
    <t>Fiordimonte</t>
  </si>
  <si>
    <t>Fiuminata</t>
  </si>
  <si>
    <t>Gagliole</t>
  </si>
  <si>
    <t>Gualdo</t>
  </si>
  <si>
    <t>Loro Piceno</t>
  </si>
  <si>
    <t>Macerata</t>
  </si>
  <si>
    <t>Matelica</t>
  </si>
  <si>
    <t>Mogliano</t>
  </si>
  <si>
    <t>Monte Cavallo</t>
  </si>
  <si>
    <t>Monte San Giusto</t>
  </si>
  <si>
    <t>Monte San Martino</t>
  </si>
  <si>
    <t>Montecassiano</t>
  </si>
  <si>
    <t>Montecosaro</t>
  </si>
  <si>
    <t>Montefano</t>
  </si>
  <si>
    <t>Montelupone</t>
  </si>
  <si>
    <t>Morrovalle</t>
  </si>
  <si>
    <t>Muccia</t>
  </si>
  <si>
    <t>Penna San Giovanni</t>
  </si>
  <si>
    <t>Petriolo</t>
  </si>
  <si>
    <t>Pieve Torina</t>
  </si>
  <si>
    <t>Pievebovigliana</t>
  </si>
  <si>
    <t>Pioraco</t>
  </si>
  <si>
    <t>Poggio San Vicino</t>
  </si>
  <si>
    <t>Pollenza</t>
  </si>
  <si>
    <t>Porto Recanati</t>
  </si>
  <si>
    <t>Potenza Picena</t>
  </si>
  <si>
    <t>Recanati</t>
  </si>
  <si>
    <t>Ripe San Ginesio</t>
  </si>
  <si>
    <t>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</si>
  <si>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</si>
  <si>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</si>
  <si>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</si>
  <si>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</si>
  <si>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</si>
  <si>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</si>
  <si>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Tolentino</t>
  </si>
  <si>
    <t>Treia</t>
  </si>
  <si>
    <t>Urbisaglia</t>
  </si>
  <si>
    <t>Ussita</t>
  </si>
  <si>
    <t>Visso</t>
  </si>
  <si>
    <t>Acquasanta Terme</t>
  </si>
  <si>
    <t>Acquaviva Picena</t>
  </si>
  <si>
    <t>Altidona</t>
  </si>
  <si>
    <t>Amandola</t>
  </si>
  <si>
    <t>Appignano del Tronto</t>
  </si>
  <si>
    <t>Arquata del Tronto</t>
  </si>
  <si>
    <t>Ascoli Piceno</t>
  </si>
  <si>
    <t>Belmonte Piceno</t>
  </si>
  <si>
    <t>Campofilone</t>
  </si>
  <si>
    <t>Carassai</t>
  </si>
  <si>
    <t>Castel di Lama</t>
  </si>
  <si>
    <t>Castignano</t>
  </si>
  <si>
    <t>Castorano</t>
  </si>
  <si>
    <t>Colli del Tronto</t>
  </si>
  <si>
    <t>Comunanza</t>
  </si>
  <si>
    <t>Cossignano</t>
  </si>
  <si>
    <t>Cupra Marittima</t>
  </si>
  <si>
    <t>Falerone</t>
  </si>
  <si>
    <t>Fermo</t>
  </si>
  <si>
    <t>Folignano</t>
  </si>
  <si>
    <t>Force</t>
  </si>
  <si>
    <t>Francavilla d'Ete</t>
  </si>
  <si>
    <t>Grottammare</t>
  </si>
  <si>
    <t>Grottazzolina</t>
  </si>
  <si>
    <t>Lapedona</t>
  </si>
  <si>
    <t>Magliano di Tenna</t>
  </si>
  <si>
    <t>Maltignano</t>
  </si>
  <si>
    <t>Massa Fermana</t>
  </si>
  <si>
    <t>Massignano</t>
  </si>
  <si>
    <t>Monsampietro Morico</t>
  </si>
  <si>
    <t>Monsampolo del Tronto</t>
  </si>
  <si>
    <t>Montalto delle Marche</t>
  </si>
  <si>
    <t>Montappone</t>
  </si>
  <si>
    <t>Monte Giberto</t>
  </si>
  <si>
    <t>Monte Rinaldo</t>
  </si>
  <si>
    <t>Monte San Pietrangeli</t>
  </si>
  <si>
    <t>Monte Urano</t>
  </si>
  <si>
    <t>Monte Vidon Combatte</t>
  </si>
  <si>
    <t>Monte Vidon Corrado</t>
  </si>
  <si>
    <t>Montedinove</t>
  </si>
  <si>
    <t>Montefalcone Appennino</t>
  </si>
  <si>
    <t>Montefiore dell'Aso</t>
  </si>
  <si>
    <t>Montefortino</t>
  </si>
  <si>
    <t>Montegallo</t>
  </si>
  <si>
    <t>Montegiorgio</t>
  </si>
  <si>
    <t>Montegranaro</t>
  </si>
  <si>
    <t>Monteleone di Fermo</t>
  </si>
  <si>
    <t>Montelparo</t>
  </si>
  <si>
    <t>Montemonaco</t>
  </si>
  <si>
    <t>Monteprandone</t>
  </si>
  <si>
    <t>Monterubbiano</t>
  </si>
  <si>
    <t>Montottone</t>
  </si>
  <si>
    <t>Moresco</t>
  </si>
  <si>
    <t>Offida</t>
  </si>
  <si>
    <t>Ortezzano</t>
  </si>
  <si>
    <t>Palmiano</t>
  </si>
  <si>
    <t>Pedaso</t>
  </si>
  <si>
    <t>Petritoli</t>
  </si>
  <si>
    <t>Ponzano di Fermo</t>
  </si>
  <si>
    <t>Porto San Giorgio</t>
  </si>
  <si>
    <t>Porto Sant'Elpidio</t>
  </si>
  <si>
    <t>Rapagnano</t>
  </si>
  <si>
    <t>Ripatransone</t>
  </si>
  <si>
    <t>Roccafluvione</t>
  </si>
  <si>
    <t>Rotella</t>
  </si>
  <si>
    <t>San Benedetto del Tronto</t>
  </si>
  <si>
    <t>Santa Vittoria in Matenano</t>
  </si>
  <si>
    <t>Sant'Elpidio a Mare</t>
  </si>
  <si>
    <t>Servigliano</t>
  </si>
  <si>
    <t>Smerillo</t>
  </si>
  <si>
    <t>Spinetoli</t>
  </si>
  <si>
    <t>Torre San Patrizio</t>
  </si>
  <si>
    <t>Venarotta</t>
  </si>
  <si>
    <t>Acquapendente</t>
  </si>
  <si>
    <t>Arlena di Castro</t>
  </si>
  <si>
    <t>Bagnoregio</t>
  </si>
  <si>
    <t>Barbarano Romano</t>
  </si>
  <si>
    <t>Bassano in Teverina</t>
  </si>
  <si>
    <t>Bassano Romano</t>
  </si>
  <si>
    <t>Blera</t>
  </si>
  <si>
    <t>Bolsena</t>
  </si>
  <si>
    <t>Bomarzo</t>
  </si>
  <si>
    <t>Calcata</t>
  </si>
  <si>
    <t>Canepina</t>
  </si>
  <si>
    <t>Canino</t>
  </si>
  <si>
    <t>Capodimonte</t>
  </si>
  <si>
    <t>Capranica</t>
  </si>
  <si>
    <t>Caprarola</t>
  </si>
  <si>
    <t>Carbognano</t>
  </si>
  <si>
    <t>Castel Sant'Elia</t>
  </si>
  <si>
    <t>Castiglione in Teverina</t>
  </si>
  <si>
    <t>Celleno</t>
  </si>
  <si>
    <t>Cellere</t>
  </si>
  <si>
    <t>Civita Castellana</t>
  </si>
  <si>
    <t>Civitella d'Agliano</t>
  </si>
  <si>
    <t>Corchiano</t>
  </si>
  <si>
    <t>Fabrica di Roma</t>
  </si>
  <si>
    <t>Faleria</t>
  </si>
  <si>
    <t>Farnese</t>
  </si>
  <si>
    <t>Gallese</t>
  </si>
  <si>
    <t>Gradoli</t>
  </si>
  <si>
    <t>Graffignano</t>
  </si>
  <si>
    <t>Grotte di Castro</t>
  </si>
  <si>
    <t>Ischia di Castro</t>
  </si>
  <si>
    <t>Latera</t>
  </si>
  <si>
    <t>Lubriano</t>
  </si>
  <si>
    <t>Marta</t>
  </si>
  <si>
    <t>Montalto di Castro</t>
  </si>
  <si>
    <t>Monte Romano</t>
  </si>
  <si>
    <t>Montefiascone</t>
  </si>
  <si>
    <t>Monterosi</t>
  </si>
  <si>
    <t>Nepi</t>
  </si>
  <si>
    <t>Onano</t>
  </si>
  <si>
    <t>Oriolo Romano</t>
  </si>
  <si>
    <t>Orte</t>
  </si>
  <si>
    <t>Piansano</t>
  </si>
  <si>
    <t>Proceno</t>
  </si>
  <si>
    <t>Ronciglione</t>
  </si>
  <si>
    <t>San Lorenzo Nuovo</t>
  </si>
  <si>
    <t>Soriano nel Cimino</t>
  </si>
  <si>
    <t>Sutri</t>
  </si>
  <si>
    <t>Tarquinia</t>
  </si>
  <si>
    <t>Tessennano</t>
  </si>
  <si>
    <t>Tuscania</t>
  </si>
  <si>
    <t>Valentano</t>
  </si>
  <si>
    <t>Vallerano</t>
  </si>
  <si>
    <t>Vasanello</t>
  </si>
  <si>
    <t>Vejano</t>
  </si>
  <si>
    <t>Vetralla</t>
  </si>
  <si>
    <t>Vignanello</t>
  </si>
  <si>
    <t>Villa San Giovanni in Tuscia</t>
  </si>
  <si>
    <t>Viterbo</t>
  </si>
  <si>
    <t>Vitorchiano</t>
  </si>
  <si>
    <t>Accumoli</t>
  </si>
  <si>
    <t>Amatrice</t>
  </si>
  <si>
    <t>Antrodoco</t>
  </si>
  <si>
    <t>Ascrea</t>
  </si>
  <si>
    <t>Belmonte in Sabina</t>
  </si>
  <si>
    <t>Borbona</t>
  </si>
  <si>
    <t>Borgo Velino</t>
  </si>
  <si>
    <t>Borgorose</t>
  </si>
  <si>
    <t>Cantalice</t>
  </si>
  <si>
    <t>Cantalupo in Sabina</t>
  </si>
  <si>
    <t>Casaprota</t>
  </si>
  <si>
    <t>Casperia</t>
  </si>
  <si>
    <t>Castel di Tora</t>
  </si>
  <si>
    <t>Castel Sant'Angelo</t>
  </si>
  <si>
    <t>Castelnuovo di Farfa</t>
  </si>
  <si>
    <t>Cittaducale</t>
  </si>
  <si>
    <t>Cittareale</t>
  </si>
  <si>
    <t>Collalto Sabino</t>
  </si>
  <si>
    <t>Colle di Tora</t>
  </si>
  <si>
    <t>Collegiove</t>
  </si>
  <si>
    <t>Collevecchio</t>
  </si>
  <si>
    <t>Colli sul Velino</t>
  </si>
  <si>
    <t>Concerviano</t>
  </si>
  <si>
    <t>Configni</t>
  </si>
  <si>
    <t>Contigliano</t>
  </si>
  <si>
    <t>Cottanello</t>
  </si>
  <si>
    <t>Fara in Sabina</t>
  </si>
  <si>
    <t>Fiamignano</t>
  </si>
  <si>
    <t>Forano</t>
  </si>
  <si>
    <t>Frasso Sabino</t>
  </si>
  <si>
    <t>Greccio</t>
  </si>
  <si>
    <t>Labro</t>
  </si>
  <si>
    <t>Leonessa</t>
  </si>
  <si>
    <t>Longone Sabino</t>
  </si>
  <si>
    <t>Magliano Sabina</t>
  </si>
  <si>
    <t>Marcetelli</t>
  </si>
  <si>
    <t>Micigliano</t>
  </si>
  <si>
    <t>Mompeo</t>
  </si>
  <si>
    <t>Montasola</t>
  </si>
  <si>
    <t>Monte San Giovanni in Sabina</t>
  </si>
  <si>
    <t>Montebuono</t>
  </si>
  <si>
    <t>Monteleone Sabino</t>
  </si>
  <si>
    <t>Montenero Sabino</t>
  </si>
  <si>
    <t>Montopoli di Sabina</t>
  </si>
  <si>
    <t>Morro Reatino</t>
  </si>
  <si>
    <t>Nespolo</t>
  </si>
  <si>
    <t>Orvinio</t>
  </si>
  <si>
    <t>Paganico</t>
  </si>
  <si>
    <t>Pescorocchiano</t>
  </si>
  <si>
    <t>Petrella Salto</t>
  </si>
  <si>
    <t>Poggio Bustone</t>
  </si>
  <si>
    <t>Poggio Catino</t>
  </si>
  <si>
    <t>Poggio Mirteto</t>
  </si>
  <si>
    <t>Poggio Moiano</t>
  </si>
  <si>
    <t>Poggio Nativo</t>
  </si>
  <si>
    <t>Poggio San Lorenzo</t>
  </si>
  <si>
    <t>Posta</t>
  </si>
  <si>
    <t>Pozzaglia Sabino</t>
  </si>
  <si>
    <t>Rieti</t>
  </si>
  <si>
    <t>Rivodutri</t>
  </si>
  <si>
    <t>Rocca Sinibalda</t>
  </si>
  <si>
    <t>Roccantica</t>
  </si>
  <si>
    <t>Salisano</t>
  </si>
  <si>
    <t>Scandriglia</t>
  </si>
  <si>
    <t>Selci</t>
  </si>
  <si>
    <t>Stimigliano</t>
  </si>
  <si>
    <t>Tarano</t>
  </si>
  <si>
    <t>Toffia</t>
  </si>
  <si>
    <t>Torri in Sabina</t>
  </si>
  <si>
    <t>Torricella in Sabina</t>
  </si>
  <si>
    <t>Turania</t>
  </si>
  <si>
    <t>Vacone</t>
  </si>
  <si>
    <t>Varco Sabino</t>
  </si>
  <si>
    <t>Affile</t>
  </si>
  <si>
    <t>Agosta</t>
  </si>
  <si>
    <t>Albano Laziale</t>
  </si>
  <si>
    <t>Allumiere</t>
  </si>
  <si>
    <t>Anguillara Sabazia</t>
  </si>
  <si>
    <t>Anticoli Corrado</t>
  </si>
  <si>
    <t>Anzio</t>
  </si>
  <si>
    <t>Arcinazzo Romano</t>
  </si>
  <si>
    <t>Ardea</t>
  </si>
  <si>
    <t>Ariccia</t>
  </si>
  <si>
    <t>Arsoli</t>
  </si>
  <si>
    <t>Artena</t>
  </si>
  <si>
    <t>Bellegra</t>
  </si>
  <si>
    <t>Boville</t>
  </si>
  <si>
    <t>Bracciano</t>
  </si>
  <si>
    <t>Camerata Nuova</t>
  </si>
  <si>
    <t>Campagnano di Roma</t>
  </si>
  <si>
    <t>Canale Monterano</t>
  </si>
  <si>
    <t>Canterano</t>
  </si>
  <si>
    <t>Capena</t>
  </si>
  <si>
    <t>Capranica Prenestina</t>
  </si>
  <si>
    <t>Carpineto Romano</t>
  </si>
  <si>
    <t>Casape</t>
  </si>
  <si>
    <t>Castel Gandolfo</t>
  </si>
  <si>
    <t>Castel Madama</t>
  </si>
  <si>
    <t>Castel San Pietro Romano</t>
  </si>
  <si>
    <t>Castelnuovo di Porto</t>
  </si>
  <si>
    <t>Cave</t>
  </si>
  <si>
    <t>Cerreto Laziale</t>
  </si>
  <si>
    <t>Cervara di Roma</t>
  </si>
  <si>
    <t>Cerveteri</t>
  </si>
  <si>
    <t>Ciampino</t>
  </si>
  <si>
    <t>Ciciliano</t>
  </si>
  <si>
    <t>Cineto Romano</t>
  </si>
  <si>
    <t>Civitavecchia</t>
  </si>
  <si>
    <t>Civitella San Paolo</t>
  </si>
  <si>
    <t>Colleferro</t>
  </si>
  <si>
    <t>Colonna</t>
  </si>
  <si>
    <t>Fiano Romano</t>
  </si>
  <si>
    <t>Filacciano</t>
  </si>
  <si>
    <t>Fiumicino</t>
  </si>
  <si>
    <t>Formello</t>
  </si>
  <si>
    <t>Frascati</t>
  </si>
  <si>
    <t>Gallicano nel Lazio</t>
  </si>
  <si>
    <t>Gavignano</t>
  </si>
  <si>
    <t>Genazzano</t>
  </si>
  <si>
    <t>Genzano di Roma</t>
  </si>
  <si>
    <t>Gerano</t>
  </si>
  <si>
    <t>Gorga</t>
  </si>
  <si>
    <t>Grottaferrata</t>
  </si>
  <si>
    <t>Guidonia Montecelio</t>
  </si>
  <si>
    <t>Jenne</t>
  </si>
  <si>
    <t>Labico</t>
  </si>
  <si>
    <t>Ladispoli</t>
  </si>
  <si>
    <t>Lanuvio</t>
  </si>
  <si>
    <t>Lariano</t>
  </si>
  <si>
    <t>Licenza</t>
  </si>
  <si>
    <t>Magliano Romano</t>
  </si>
  <si>
    <t>Mandela</t>
  </si>
  <si>
    <t>Manziana</t>
  </si>
  <si>
    <t>Marano Equo</t>
  </si>
  <si>
    <t>Marcellina</t>
  </si>
  <si>
    <t>Marino</t>
  </si>
  <si>
    <t>Mazzano Romano</t>
  </si>
  <si>
    <t>Mentana</t>
  </si>
  <si>
    <t>Monte Porzio Catone</t>
  </si>
  <si>
    <t>Montecompatri</t>
  </si>
  <si>
    <t>Monteflavio</t>
  </si>
  <si>
    <t>Montelanico</t>
  </si>
  <si>
    <t>Montelibretti</t>
  </si>
  <si>
    <t>Monterotondo</t>
  </si>
  <si>
    <t>Montorio Romano</t>
  </si>
  <si>
    <t>Moricone</t>
  </si>
  <si>
    <t>Morlupo</t>
  </si>
  <si>
    <t>Nazzano</t>
  </si>
  <si>
    <t>Nemi</t>
  </si>
  <si>
    <t>Nerola</t>
  </si>
  <si>
    <t>Nettuno</t>
  </si>
  <si>
    <t>Olevano Romano</t>
  </si>
  <si>
    <t>Palestrina</t>
  </si>
  <si>
    <t>Palombara Sabina</t>
  </si>
  <si>
    <t>Percile</t>
  </si>
  <si>
    <t>Pisoniano</t>
  </si>
  <si>
    <t>Poli</t>
  </si>
  <si>
    <t>Pomezia</t>
  </si>
  <si>
    <t>Ponzano Romano</t>
  </si>
  <si>
    <t>Riano</t>
  </si>
  <si>
    <t>Rignano Flaminio</t>
  </si>
  <si>
    <t>Riofreddo</t>
  </si>
  <si>
    <t>Rocca Canterano</t>
  </si>
  <si>
    <t>Rocca di Cave</t>
  </si>
  <si>
    <t>Rocca di Papa</t>
  </si>
  <si>
    <t>Rocca Priora</t>
  </si>
  <si>
    <t>Rocca Santo Stefano</t>
  </si>
  <si>
    <t>Roccagiovine</t>
  </si>
  <si>
    <t>Roiate</t>
  </si>
  <si>
    <t>Roma</t>
  </si>
  <si>
    <t>Roviano</t>
  </si>
  <si>
    <t>Sacrofano</t>
  </si>
  <si>
    <t>Sambuci</t>
  </si>
  <si>
    <t>San Cesareo</t>
  </si>
  <si>
    <t>San Gregorio da Sassola</t>
  </si>
  <si>
    <t>San Polo dei Cavalieri</t>
  </si>
  <si>
    <t>San Vito Romano</t>
  </si>
  <si>
    <t>Santa Marinella</t>
  </si>
  <si>
    <t>Sant'Angelo Romano</t>
  </si>
  <si>
    <t>Sant'Oreste</t>
  </si>
  <si>
    <t>Saracinesco</t>
  </si>
  <si>
    <t>Segni</t>
  </si>
  <si>
    <t>Subiaco</t>
  </si>
  <si>
    <t>Tivoli</t>
  </si>
  <si>
    <t>Tolfa</t>
  </si>
  <si>
    <t>Torrita Tiberina</t>
  </si>
  <si>
    <t>Trevignano Romano</t>
  </si>
  <si>
    <t>Vallepietra</t>
  </si>
  <si>
    <t>Vallinfreda</t>
  </si>
  <si>
    <t>Valmontone</t>
  </si>
  <si>
    <t>Velletri</t>
  </si>
  <si>
    <t>Vicovaro</t>
  </si>
  <si>
    <t>Vivaro Romano</t>
  </si>
  <si>
    <t>Zagarolo</t>
  </si>
  <si>
    <t>Aprilia</t>
  </si>
  <si>
    <t>Bassiano</t>
  </si>
  <si>
    <t>Campodimele</t>
  </si>
  <si>
    <t>Castelforte</t>
  </si>
  <si>
    <t>Cisterna di Latina</t>
  </si>
  <si>
    <t>Cori</t>
  </si>
  <si>
    <t>Fondi</t>
  </si>
  <si>
    <t>Formia</t>
  </si>
  <si>
    <t>Gaeta</t>
  </si>
  <si>
    <t>Itri</t>
  </si>
  <si>
    <t>Latina</t>
  </si>
  <si>
    <t>Lenola</t>
  </si>
  <si>
    <t>Maenza</t>
  </si>
  <si>
    <t>Minturno</t>
  </si>
  <si>
    <t>Monte San Biagio</t>
  </si>
  <si>
    <t>Norma</t>
  </si>
  <si>
    <t>Pontinia</t>
  </si>
  <si>
    <t>Ponza</t>
  </si>
  <si>
    <t>Priverno</t>
  </si>
  <si>
    <t>Prossedi</t>
  </si>
  <si>
    <t>Rocca Massima</t>
  </si>
  <si>
    <t>Roccagorga</t>
  </si>
  <si>
    <t>Roccasecca dei Volsci</t>
  </si>
  <si>
    <t>Sabaudia</t>
  </si>
  <si>
    <t>San Felice Circeo</t>
  </si>
  <si>
    <t>Santi Cosma e Damiano</t>
  </si>
  <si>
    <t>Sermoneta</t>
  </si>
  <si>
    <t>Sezze</t>
  </si>
  <si>
    <t>Sonnino</t>
  </si>
  <si>
    <t>Sperlonga</t>
  </si>
  <si>
    <t>Spigno Saturnia</t>
  </si>
  <si>
    <t>Terracina</t>
  </si>
  <si>
    <t>Ventotene</t>
  </si>
  <si>
    <t>Acquafondata</t>
  </si>
  <si>
    <t>Acuto</t>
  </si>
  <si>
    <t>Alatri</t>
  </si>
  <si>
    <t>Alvito</t>
  </si>
  <si>
    <t>Amaseno</t>
  </si>
  <si>
    <t>Anagni</t>
  </si>
  <si>
    <t>Aquino</t>
  </si>
  <si>
    <t>Arce</t>
  </si>
  <si>
    <t>Arnara</t>
  </si>
  <si>
    <t>Arpino</t>
  </si>
  <si>
    <t>Atina</t>
  </si>
  <si>
    <t>Ausonia</t>
  </si>
  <si>
    <t>Belmonte Castello</t>
  </si>
  <si>
    <t>Boville Ernica</t>
  </si>
  <si>
    <t>Broccostella</t>
  </si>
  <si>
    <t>Campoli Appennino</t>
  </si>
  <si>
    <t>Casalattico</t>
  </si>
  <si>
    <t>Casalvieri</t>
  </si>
  <si>
    <t>Cassino</t>
  </si>
  <si>
    <t>Castelliri</t>
  </si>
  <si>
    <t>Castelnuovo Parano</t>
  </si>
  <si>
    <t>Castro dei Volsci</t>
  </si>
  <si>
    <t>Castrocielo</t>
  </si>
  <si>
    <t>Ceccano</t>
  </si>
  <si>
    <t>Ceprano</t>
  </si>
  <si>
    <t>Cervaro</t>
  </si>
  <si>
    <t>Colfelice</t>
  </si>
  <si>
    <t>Colle San Magno</t>
  </si>
  <si>
    <t>Collepardo</t>
  </si>
  <si>
    <t>Coreno Ausonio</t>
  </si>
  <si>
    <t>Esperia</t>
  </si>
  <si>
    <t>Falvaterra</t>
  </si>
  <si>
    <t>Ferentino</t>
  </si>
  <si>
    <t>Filettino</t>
  </si>
  <si>
    <t>Fiuggi</t>
  </si>
  <si>
    <t>Fontana Liri</t>
  </si>
  <si>
    <t>Fontechiari</t>
  </si>
  <si>
    <t>Frosinone</t>
  </si>
  <si>
    <t>Fumone</t>
  </si>
  <si>
    <t>Gallinaro</t>
  </si>
  <si>
    <t>Giuliano di Roma</t>
  </si>
  <si>
    <t>Guarcino</t>
  </si>
  <si>
    <t>Isola del Liri</t>
  </si>
  <si>
    <t>Monte San Giovanni Campano</t>
  </si>
  <si>
    <t>Morolo</t>
  </si>
  <si>
    <t>Paliano</t>
  </si>
  <si>
    <t>Pastena</t>
  </si>
  <si>
    <t>Patrica</t>
  </si>
  <si>
    <t>Pescosolido</t>
  </si>
  <si>
    <t>Picinisco</t>
  </si>
  <si>
    <t>Pico</t>
  </si>
  <si>
    <t>Piedimonte San Germano</t>
  </si>
  <si>
    <t>Piglio</t>
  </si>
  <si>
    <t>Pignataro Interamna</t>
  </si>
  <si>
    <t>Pofi</t>
  </si>
  <si>
    <t>Pontecorvo</t>
  </si>
  <si>
    <t>Posta Fibreno</t>
  </si>
  <si>
    <t>Ripi</t>
  </si>
  <si>
    <t>Rocca d'Arce</t>
  </si>
  <si>
    <t>Roccasecca</t>
  </si>
  <si>
    <t>San Biagio Saracinisco</t>
  </si>
  <si>
    <t>San Donato Val di Comino</t>
  </si>
  <si>
    <t>San Giorgio a Liri</t>
  </si>
  <si>
    <t>San Giovanni Incarico</t>
  </si>
  <si>
    <t>San Vittore del Lazio</t>
  </si>
  <si>
    <t>Sant'Ambrogio sul Garigliano</t>
  </si>
  <si>
    <t>Sant'Andrea del Garigliano</t>
  </si>
  <si>
    <t>Sant'Apollinare</t>
  </si>
  <si>
    <t>Sant'Elia Fiumerapido</t>
  </si>
  <si>
    <t>Santopadre</t>
  </si>
  <si>
    <t>Serrone</t>
  </si>
  <si>
    <t>Settefrati</t>
  </si>
  <si>
    <t>Sgurgola</t>
  </si>
  <si>
    <t>Sora</t>
  </si>
  <si>
    <t>Strangolagalli</t>
  </si>
  <si>
    <t>Supino</t>
  </si>
  <si>
    <t>Terelle</t>
  </si>
  <si>
    <t>Torre Cajetani</t>
  </si>
  <si>
    <t>Torrice</t>
  </si>
  <si>
    <t>Trevi nel Lazio</t>
  </si>
  <si>
    <t>Trivigliano</t>
  </si>
  <si>
    <t>Vallecorsa</t>
  </si>
  <si>
    <t>Vallemaio</t>
  </si>
  <si>
    <t>Vallerotonda</t>
  </si>
  <si>
    <t>Veroli</t>
  </si>
  <si>
    <t>Vicalvi</t>
  </si>
  <si>
    <t>Vico nel Lazio</t>
  </si>
  <si>
    <t>Villa Latina</t>
  </si>
  <si>
    <t>Villa Santa Lucia</t>
  </si>
  <si>
    <t>Villa Santo Stefano</t>
  </si>
  <si>
    <t>Viticuso</t>
  </si>
  <si>
    <t>Acciano</t>
  </si>
  <si>
    <t>Aielli</t>
  </si>
  <si>
    <t>Alfedena</t>
  </si>
  <si>
    <t>Anversa degli Abruzzi</t>
  </si>
  <si>
    <t>Ateleta</t>
  </si>
  <si>
    <t>Avezzano</t>
  </si>
  <si>
    <t>Balsorano</t>
  </si>
  <si>
    <t>Barete</t>
  </si>
  <si>
    <t>Barisciano</t>
  </si>
  <si>
    <t>Barrea</t>
  </si>
  <si>
    <t>Bisegna</t>
  </si>
  <si>
    <t>Bugnara</t>
  </si>
  <si>
    <t>Cagnano Amiterno</t>
  </si>
  <si>
    <t>Calascio</t>
  </si>
  <si>
    <t>Campo di Giove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</si>
  <si>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</si>
  <si>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</si>
  <si>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</si>
  <si>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</si>
  <si>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</si>
  <si>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</si>
  <si>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</si>
  <si>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</si>
  <si>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</si>
  <si>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Carsoli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</si>
  <si>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</si>
  <si>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</si>
  <si>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</si>
  <si>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</si>
  <si>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</si>
  <si>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</si>
  <si>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Celano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</si>
  <si>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</si>
  <si>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</si>
  <si>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</si>
  <si>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</si>
  <si>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</si>
  <si>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</si>
  <si>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</si>
  <si>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</si>
  <si>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Corfinio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</si>
  <si>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</si>
  <si>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</si>
  <si>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</si>
  <si>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</si>
  <si>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</si>
  <si>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</si>
  <si>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</si>
  <si>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L'Aquila</t>
  </si>
  <si>
    <t>Lecce nei Marsi</t>
  </si>
  <si>
    <t>Luco dei Marsi</t>
  </si>
  <si>
    <t>Lucoli</t>
  </si>
  <si>
    <t>Magliano de' Marsi</t>
  </si>
  <si>
    <t>Massa d'Albe</t>
  </si>
  <si>
    <t>Molina Aterno</t>
  </si>
  <si>
    <t>Montereale</t>
  </si>
  <si>
    <t>Morino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</si>
  <si>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</si>
  <si>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</si>
  <si>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</si>
  <si>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</si>
  <si>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</si>
  <si>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</si>
  <si>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</si>
  <si>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</si>
  <si>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</si>
  <si>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Pereto</t>
  </si>
  <si>
    <t>Pescasseroli</t>
  </si>
  <si>
    <t>Pescina</t>
  </si>
  <si>
    <t>Pescocostanzo</t>
  </si>
  <si>
    <t>Pettorano sul Gizio</t>
  </si>
  <si>
    <t>Pizzoli</t>
  </si>
  <si>
    <t>Poggio Picenze</t>
  </si>
  <si>
    <t>Prata d'Ansidonia</t>
  </si>
  <si>
    <t>Pratola Peligna</t>
  </si>
  <si>
    <t>Prezza</t>
  </si>
  <si>
    <t>Raiano</t>
  </si>
  <si>
    <t>Rivisondoli</t>
  </si>
  <si>
    <t>Rocca di Botte</t>
  </si>
  <si>
    <t>Rocca di Cambio</t>
  </si>
  <si>
    <t>Rocca di Mezzo</t>
  </si>
  <si>
    <t>Rocca Pia</t>
  </si>
  <si>
    <t>Roccacasale</t>
  </si>
  <si>
    <t>Roccaraso</t>
  </si>
  <si>
    <t>San Benedetto dei Marsi</t>
  </si>
  <si>
    <t>San Benedetto in Perillis</t>
  </si>
  <si>
    <t>San Demetrio ne' Vestini</t>
  </si>
  <si>
    <t>San Pio delle Camere</t>
  </si>
  <si>
    <t>San Vincenzo Valle Roveto</t>
  </si>
  <si>
    <t>Sante Marie</t>
  </si>
  <si>
    <t>Sant'Eusanio Forconese</t>
  </si>
  <si>
    <t>Santo Stefano di Sessanio</t>
  </si>
  <si>
    <t>Scanno</t>
  </si>
  <si>
    <t>Scontrone</t>
  </si>
  <si>
    <t>Scoppito</t>
  </si>
  <si>
    <t>Scurcola Marsicana</t>
  </si>
  <si>
    <t>Secinaro</t>
  </si>
  <si>
    <t>Sulmona</t>
  </si>
  <si>
    <t>Tagliacozzo</t>
  </si>
  <si>
    <t>Tione degli Abruzzi</t>
  </si>
  <si>
    <t>Tornimparte</t>
  </si>
  <si>
    <t>Trasacco</t>
  </si>
  <si>
    <t>Villa Santa Lucia degli Abruzzi</t>
  </si>
  <si>
    <t>Villa Sant'Angelo</t>
  </si>
  <si>
    <t>Villalago</t>
  </si>
  <si>
    <t>Villavallelonga</t>
  </si>
  <si>
    <t>Villetta Barrea</t>
  </si>
  <si>
    <t>Vittorito</t>
  </si>
  <si>
    <t>Alba Adriatica</t>
  </si>
  <si>
    <t>Ancarano</t>
  </si>
  <si>
    <t>Arsita</t>
  </si>
  <si>
    <t>Atri</t>
  </si>
  <si>
    <t>Basciano</t>
  </si>
  <si>
    <t>Bellante</t>
  </si>
  <si>
    <t>Bisenti</t>
  </si>
  <si>
    <t>Campli</t>
  </si>
  <si>
    <t>Canzano</t>
  </si>
  <si>
    <t>Castel Castagna</t>
  </si>
  <si>
    <t>Castellalto</t>
  </si>
  <si>
    <t>Castelli</t>
  </si>
  <si>
    <t>Castiglione Messer Raimondo</t>
  </si>
  <si>
    <t>Castilenti</t>
  </si>
  <si>
    <t>Cellino Attanasio</t>
  </si>
  <si>
    <t>Cermignano</t>
  </si>
  <si>
    <t>Civitella del Tronto</t>
  </si>
  <si>
    <t>Colledara</t>
  </si>
  <si>
    <t>Colonnella</t>
  </si>
  <si>
    <t>Controguerra</t>
  </si>
  <si>
    <t>Corropoli</t>
  </si>
  <si>
    <t>Cortino</t>
  </si>
  <si>
    <t>Crognaleto</t>
  </si>
  <si>
    <t>Fano Adriano</t>
  </si>
  <si>
    <t>Giulianova</t>
  </si>
  <si>
    <t>Isola del Gran Sasso d'Italia</t>
  </si>
  <si>
    <t>Martinsicuro</t>
  </si>
  <si>
    <t>Montefino</t>
  </si>
  <si>
    <t>Montorio al Vomano</t>
  </si>
  <si>
    <t>Morro d'Oro</t>
  </si>
  <si>
    <t>Mosciano Sant'Angelo</t>
  </si>
  <si>
    <t>Nereto</t>
  </si>
  <si>
    <t>Notaresco</t>
  </si>
  <si>
    <t>Penna Sant'Andrea</t>
  </si>
  <si>
    <t>Pietracamela</t>
  </si>
  <si>
    <t>Pineto</t>
  </si>
  <si>
    <t>Rocca Santa Maria</t>
  </si>
  <si>
    <t>Roseto degli Abruzzi</t>
  </si>
  <si>
    <t>Sant'Egidio alla Vibrata</t>
  </si>
  <si>
    <t>Sant'Omero</t>
  </si>
  <si>
    <t>Silvi</t>
  </si>
  <si>
    <t>Teramo</t>
  </si>
  <si>
    <t>Torano Nuovo</t>
  </si>
  <si>
    <t>Torricella Sicura</t>
  </si>
  <si>
    <t>Tortoreto</t>
  </si>
  <si>
    <t>Tossicia</t>
  </si>
  <si>
    <t>Valle Castellana</t>
  </si>
  <si>
    <t>Abbateggio</t>
  </si>
  <si>
    <t>Alanno</t>
  </si>
  <si>
    <t>Bolognano</t>
  </si>
  <si>
    <t>Brittoli</t>
  </si>
  <si>
    <t>Bussi sul Tirino</t>
  </si>
  <si>
    <t>Cappelle sul Tavo</t>
  </si>
  <si>
    <t>Caramanico Terme</t>
  </si>
  <si>
    <t>Carpineto della Nora</t>
  </si>
  <si>
    <t>Castiglione a Casauria</t>
  </si>
  <si>
    <t>Catignano</t>
  </si>
  <si>
    <t>Cepagatti</t>
  </si>
  <si>
    <t>Città Sant'Angelo</t>
  </si>
  <si>
    <t>Civitaquana</t>
  </si>
  <si>
    <t>Civitella Casanova</t>
  </si>
  <si>
    <t>Collecorvino</t>
  </si>
  <si>
    <t>Corvara</t>
  </si>
  <si>
    <t>Cugnoli</t>
  </si>
  <si>
    <t>Elice</t>
  </si>
  <si>
    <t>Farindola</t>
  </si>
  <si>
    <t>Lettomanoppello</t>
  </si>
  <si>
    <t>Loreto Aprutino</t>
  </si>
  <si>
    <t>Manoppello</t>
  </si>
  <si>
    <t>Montebello di Bertona</t>
  </si>
  <si>
    <t>Montesilvano</t>
  </si>
  <si>
    <t>Moscufo</t>
  </si>
  <si>
    <t>Nocciano</t>
  </si>
  <si>
    <t>Penne</t>
  </si>
  <si>
    <t>Pescara</t>
  </si>
  <si>
    <t>Pescosansonesco</t>
  </si>
  <si>
    <t>Pianella</t>
  </si>
  <si>
    <t>Picciano</t>
  </si>
  <si>
    <t>Pietranico</t>
  </si>
  <si>
    <t>Popoli</t>
  </si>
  <si>
    <t>Roccamorice</t>
  </si>
  <si>
    <t>Rosciano</t>
  </si>
  <si>
    <t>Salle</t>
  </si>
  <si>
    <t>San Valentino in Abruzzo Citeriore</t>
  </si>
  <si>
    <t>Sant'Eufemia a Maiella</t>
  </si>
  <si>
    <t>Scafa</t>
  </si>
  <si>
    <t>Serramonacesca</t>
  </si>
  <si>
    <t>Spoltore</t>
  </si>
  <si>
    <t>Tocco da Casauria</t>
  </si>
  <si>
    <t>Torre de' Passeri</t>
  </si>
  <si>
    <t>Turrivalignani</t>
  </si>
  <si>
    <t>Vicoli</t>
  </si>
  <si>
    <t>Villa Celiera</t>
  </si>
  <si>
    <t>Altino</t>
  </si>
  <si>
    <t>Archi</t>
  </si>
  <si>
    <t>Ari</t>
  </si>
  <si>
    <t>Arielli</t>
  </si>
  <si>
    <t>Atessa</t>
  </si>
  <si>
    <t>Bomba</t>
  </si>
  <si>
    <t>Borrello</t>
  </si>
  <si>
    <t>Bucchianico</t>
  </si>
  <si>
    <t>Canosa Sannita</t>
  </si>
  <si>
    <t>Carpineto Sinello</t>
  </si>
  <si>
    <t>Carunchio</t>
  </si>
  <si>
    <t>Casacanditella</t>
  </si>
  <si>
    <t>Casalanguida</t>
  </si>
  <si>
    <t>Casalbordino</t>
  </si>
  <si>
    <t>Casalincontrada</t>
  </si>
  <si>
    <t>Casoli</t>
  </si>
  <si>
    <t>Castel Frentano</t>
  </si>
  <si>
    <t>Castelguidone</t>
  </si>
  <si>
    <t>Castiglione Messer Marino</t>
  </si>
  <si>
    <t>Celenza sul Trigno</t>
  </si>
  <si>
    <t>Chieti</t>
  </si>
  <si>
    <t>Civitaluparella</t>
  </si>
  <si>
    <t>Civitella Messer Raimondo</t>
  </si>
  <si>
    <t>Colledimacine</t>
  </si>
  <si>
    <t>Colledimezzo</t>
  </si>
  <si>
    <t>Crecchio</t>
  </si>
  <si>
    <t>Cupello</t>
  </si>
  <si>
    <t>Dogliola</t>
  </si>
  <si>
    <t>Fallo</t>
  </si>
  <si>
    <t>Fara Filiorum Petri</t>
  </si>
  <si>
    <t>Fara San Martino</t>
  </si>
  <si>
    <t>Filetto</t>
  </si>
  <si>
    <t>Fossacesia</t>
  </si>
  <si>
    <t>Fraine</t>
  </si>
  <si>
    <t>Francavilla al Mare</t>
  </si>
  <si>
    <t>Fresagrandinaria</t>
  </si>
  <si>
    <t>Frisa</t>
  </si>
  <si>
    <t>Furci</t>
  </si>
  <si>
    <t>Gamberale</t>
  </si>
  <si>
    <t>Gessopalena</t>
  </si>
  <si>
    <t>Gissi</t>
  </si>
  <si>
    <t>Giuliano Teatino</t>
  </si>
  <si>
    <t>Guardiagrele</t>
  </si>
  <si>
    <t>Guilmi</t>
  </si>
  <si>
    <t>Lama dei Peligni</t>
  </si>
  <si>
    <t>Lanciano</t>
  </si>
  <si>
    <t>Lentella</t>
  </si>
  <si>
    <t>Lettopalena</t>
  </si>
  <si>
    <t>Liscia</t>
  </si>
  <si>
    <t>Miglianico</t>
  </si>
  <si>
    <t>Montazzoli</t>
  </si>
  <si>
    <t>Montebello sul Sangro</t>
  </si>
  <si>
    <t>Monteferrante</t>
  </si>
  <si>
    <t>Montelapiano</t>
  </si>
  <si>
    <t>Montenerodomo</t>
  </si>
  <si>
    <t>Monteodorisio</t>
  </si>
  <si>
    <t>Mozzagrogna</t>
  </si>
  <si>
    <t>Orsogna</t>
  </si>
  <si>
    <t>Ortona</t>
  </si>
  <si>
    <t>Paglieta</t>
  </si>
  <si>
    <t>Palena</t>
  </si>
  <si>
    <t>Palmoli</t>
  </si>
  <si>
    <t>Palombaro</t>
  </si>
  <si>
    <t>Pennadomo</t>
  </si>
  <si>
    <t>Pennapiedimonte</t>
  </si>
  <si>
    <t>Perano</t>
  </si>
  <si>
    <t>Pietraferrazzana</t>
  </si>
  <si>
    <t>Pizzoferrato</t>
  </si>
  <si>
    <t>Poggiofiorito</t>
  </si>
  <si>
    <t>Pollutri</t>
  </si>
  <si>
    <t>Pretoro</t>
  </si>
  <si>
    <t>Quadri</t>
  </si>
  <si>
    <t>Rapino</t>
  </si>
  <si>
    <t>Ripa Teatina</t>
  </si>
  <si>
    <t>Rocca San Giovanni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</si>
  <si>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</si>
  <si>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</si>
  <si>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</si>
  <si>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</si>
  <si>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</si>
  <si>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</si>
  <si>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</si>
  <si>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 Giovanni Teatino</t>
  </si>
  <si>
    <t>San Martino sulla Marrucina</t>
  </si>
  <si>
    <t>San Salvo</t>
  </si>
  <si>
    <t>San Vito Chietino</t>
  </si>
  <si>
    <t>Santa Maria Imbaro</t>
  </si>
  <si>
    <t>Sant'Eusanio del Sangro</t>
  </si>
  <si>
    <t>Scerni</t>
  </si>
  <si>
    <t>Schiavi di Abruzzo</t>
  </si>
  <si>
    <t>Taranta Peligna</t>
  </si>
  <si>
    <t>Tollo</t>
  </si>
  <si>
    <t>Torino di Sangro</t>
  </si>
  <si>
    <t>Tornareccio</t>
  </si>
  <si>
    <t>Torrebruna</t>
  </si>
  <si>
    <t>Torrevecchia Teatina</t>
  </si>
  <si>
    <t>Torricella Peligna</t>
  </si>
  <si>
    <t>Treglio</t>
  </si>
  <si>
    <t>Tufillo</t>
  </si>
  <si>
    <t>Vacri</t>
  </si>
  <si>
    <t>Vasto</t>
  </si>
  <si>
    <t>Villa Santa Maria</t>
  </si>
  <si>
    <t>Villalfonsina</t>
  </si>
  <si>
    <t>Villamagna</t>
  </si>
  <si>
    <t>Acquaviva Collecroce</t>
  </si>
  <si>
    <t>Baranello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</si>
  <si>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</si>
  <si>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</si>
  <si>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</si>
  <si>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</si>
  <si>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</si>
  <si>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</si>
  <si>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</si>
  <si>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</si>
  <si>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Casacalenda</t>
  </si>
  <si>
    <t>Casalciprano</t>
  </si>
  <si>
    <t>Castelbottaccio</t>
  </si>
  <si>
    <t>Castellino del Biferno</t>
  </si>
  <si>
    <t>Castelmauro</t>
  </si>
  <si>
    <t>Castropignano</t>
  </si>
  <si>
    <t>Cercemaggiore</t>
  </si>
  <si>
    <t>Cercepiccola</t>
  </si>
  <si>
    <t>Civitacampomarano</t>
  </si>
  <si>
    <t>Colle d'Anchise</t>
  </si>
  <si>
    <t>Colletorto</t>
  </si>
  <si>
    <t>Duronia</t>
  </si>
  <si>
    <t>Ferrazzano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</si>
  <si>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</si>
  <si>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</si>
  <si>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</si>
  <si>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</si>
  <si>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</si>
  <si>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</si>
  <si>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</si>
  <si>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</si>
  <si>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</si>
  <si>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</si>
  <si>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</si>
  <si>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</si>
  <si>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</si>
  <si>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</si>
  <si>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Mirabello Sannitico</t>
  </si>
  <si>
    <t>Molise</t>
  </si>
  <si>
    <t>Monacilioni</t>
  </si>
  <si>
    <t>Montagano</t>
  </si>
  <si>
    <t>Montecilfone</t>
  </si>
  <si>
    <t>Montefalcone nel Sannio</t>
  </si>
  <si>
    <t>Montelongo</t>
  </si>
  <si>
    <t>Montemitro</t>
  </si>
  <si>
    <t>Montenero di Bisaccia</t>
  </si>
  <si>
    <t>Montorio nei Frentani</t>
  </si>
  <si>
    <t>Morrone del Sannio</t>
  </si>
  <si>
    <t>Oratino</t>
  </si>
  <si>
    <t>Palata</t>
  </si>
  <si>
    <t>Petacciato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</si>
  <si>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</si>
  <si>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</si>
  <si>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</si>
  <si>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</si>
  <si>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</si>
  <si>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</si>
  <si>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</si>
  <si>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Ripalimosani</t>
  </si>
  <si>
    <t>Roccavivara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</si>
  <si>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</si>
  <si>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</si>
  <si>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</si>
  <si>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</si>
  <si>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</si>
  <si>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</si>
  <si>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</si>
  <si>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</si>
  <si>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</si>
  <si>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</si>
  <si>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Polomatese</t>
  </si>
  <si>
    <t>Santa Croce di Magliano</t>
  </si>
  <si>
    <t>Sant'Angelo Limosano</t>
  </si>
  <si>
    <t>Sant'Elia a Pianisi</t>
  </si>
  <si>
    <t>Sepino</t>
  </si>
  <si>
    <t>Spinete</t>
  </si>
  <si>
    <t>Tavenna</t>
  </si>
  <si>
    <t>Termoli</t>
  </si>
  <si>
    <t>Torella del Sannio</t>
  </si>
  <si>
    <t>Toro</t>
  </si>
  <si>
    <t>Trivento</t>
  </si>
  <si>
    <t>Tufara</t>
  </si>
  <si>
    <t>Ururi</t>
  </si>
  <si>
    <t>Vinchiaturo</t>
  </si>
  <si>
    <t>Acquaviva d'Isernia</t>
  </si>
  <si>
    <t>Agnone</t>
  </si>
  <si>
    <t>Bagnoli del Trigno</t>
  </si>
  <si>
    <t>Belmonte del Sannio</t>
  </si>
  <si>
    <t>Cantalupo nel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</si>
  <si>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</si>
  <si>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</si>
  <si>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</si>
  <si>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</si>
  <si>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</si>
  <si>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</si>
  <si>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</si>
  <si>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</si>
  <si>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</si>
  <si>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</si>
  <si>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</si>
  <si>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</si>
  <si>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</si>
  <si>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Filignano</t>
  </si>
  <si>
    <t>Forlì del Sannio</t>
  </si>
  <si>
    <t>Fornelli</t>
  </si>
  <si>
    <t>Frosolone</t>
  </si>
  <si>
    <t>Isernia</t>
  </si>
  <si>
    <t>Longano</t>
  </si>
  <si>
    <t>Macchia d'Isernia</t>
  </si>
  <si>
    <t>Macchiagodena</t>
  </si>
  <si>
    <t>Miranda</t>
  </si>
  <si>
    <t>Montaquila</t>
  </si>
  <si>
    <t>Montenero Val Cocchiara</t>
  </si>
  <si>
    <t>Monteroduni</t>
  </si>
  <si>
    <t>Pesche</t>
  </si>
  <si>
    <t>Pescolanciano</t>
  </si>
  <si>
    <t>Pescopennataro</t>
  </si>
  <si>
    <t>Pettoranello del Molise</t>
  </si>
  <si>
    <t>Pietrabbondante</t>
  </si>
  <si>
    <t>Pizzone</t>
  </si>
  <si>
    <t>Poggio Sannita</t>
  </si>
  <si>
    <t>Pozzilli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</si>
  <si>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</si>
  <si>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</si>
  <si>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</si>
  <si>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</si>
  <si>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</si>
  <si>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</si>
  <si>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Sant'Agapito</t>
  </si>
  <si>
    <t>Sant'Angelo del Pesco</t>
  </si>
  <si>
    <t>Sant'Elena Sannita</t>
  </si>
  <si>
    <t>Scapoli</t>
  </si>
  <si>
    <t>Sessano del Molise</t>
  </si>
  <si>
    <t>Sesto Campano</t>
  </si>
  <si>
    <t>Vastogirardi</t>
  </si>
  <si>
    <t>Venafro</t>
  </si>
  <si>
    <t>Ailano</t>
  </si>
  <si>
    <t>Alife</t>
  </si>
  <si>
    <t>Alvignano</t>
  </si>
  <si>
    <t>Arienzo</t>
  </si>
  <si>
    <t>Aversa</t>
  </si>
  <si>
    <t>Baia e Latina</t>
  </si>
  <si>
    <t>Bellona</t>
  </si>
  <si>
    <t>Caianello</t>
  </si>
  <si>
    <t>Caiazzo</t>
  </si>
  <si>
    <t>Calvi Risorta</t>
  </si>
  <si>
    <t>Camigliano</t>
  </si>
  <si>
    <t>Cancello ed Arnone</t>
  </si>
  <si>
    <t>Capodrise</t>
  </si>
  <si>
    <t>Capriati a Volturno</t>
  </si>
  <si>
    <t>Capua</t>
  </si>
  <si>
    <t>Carinaro</t>
  </si>
  <si>
    <t>Carinola</t>
  </si>
  <si>
    <t>Casagiove</t>
  </si>
  <si>
    <t>Casal di Principe</t>
  </si>
  <si>
    <t>Casaluce</t>
  </si>
  <si>
    <t>Casapesenna</t>
  </si>
  <si>
    <t>Casapulla</t>
  </si>
  <si>
    <t>Caserta</t>
  </si>
  <si>
    <t>Castel Campagnano</t>
  </si>
  <si>
    <t>Castel di Sasso</t>
  </si>
  <si>
    <t>Castel Morrone</t>
  </si>
  <si>
    <t>Castel Volturno</t>
  </si>
  <si>
    <t>Castello del Matese</t>
  </si>
  <si>
    <t>Cellole</t>
  </si>
  <si>
    <t>Cervino</t>
  </si>
  <si>
    <t>Cesa</t>
  </si>
  <si>
    <t>Ciorlano</t>
  </si>
  <si>
    <t>Conca della Campania</t>
  </si>
  <si>
    <t>Curti</t>
  </si>
  <si>
    <t>Dragoni</t>
  </si>
  <si>
    <t>Falciano del Massico</t>
  </si>
  <si>
    <t>Fontegreca</t>
  </si>
  <si>
    <t>Formicola</t>
  </si>
  <si>
    <t>Francolise</t>
  </si>
  <si>
    <t>Frignano</t>
  </si>
  <si>
    <t>Gallo Matese</t>
  </si>
  <si>
    <t>Galluccio</t>
  </si>
  <si>
    <t>Giano Vetusto</t>
  </si>
  <si>
    <t>Gioia Sannitica</t>
  </si>
  <si>
    <t>Grazzanise</t>
  </si>
  <si>
    <t>Gricignano di Aversa</t>
  </si>
  <si>
    <t>Letino</t>
  </si>
  <si>
    <t>Liberi</t>
  </si>
  <si>
    <t>Lusciano</t>
  </si>
  <si>
    <t>Macerata Campania</t>
  </si>
  <si>
    <t>Maddaloni</t>
  </si>
  <si>
    <t>Marcianise</t>
  </si>
  <si>
    <t>Marzano Appio</t>
  </si>
  <si>
    <t>Mignano Monte Lungo</t>
  </si>
  <si>
    <t>Mondragone</t>
  </si>
  <si>
    <t>Orta di Atella</t>
  </si>
  <si>
    <t>Parete</t>
  </si>
  <si>
    <t>Pastorano</t>
  </si>
  <si>
    <t>Piana di Monte Verna</t>
  </si>
  <si>
    <t>Piedimonte Matese</t>
  </si>
  <si>
    <t>Pietramelara</t>
  </si>
  <si>
    <t>Pietravairano</t>
  </si>
  <si>
    <t>Pignataro Maggiore</t>
  </si>
  <si>
    <t>Pontelatone</t>
  </si>
  <si>
    <t>Portico di Caserta</t>
  </si>
  <si>
    <t>Prata Sannita</t>
  </si>
  <si>
    <t>Pratella</t>
  </si>
  <si>
    <t>Presenzano</t>
  </si>
  <si>
    <t>Raviscanina</t>
  </si>
  <si>
    <t>Recale</t>
  </si>
  <si>
    <t>Riardo</t>
  </si>
  <si>
    <t>Rocca d'Evandro</t>
  </si>
  <si>
    <t>Roccamonfina</t>
  </si>
  <si>
    <t>Roccaromana</t>
  </si>
  <si>
    <t>Rocchetta e Croce</t>
  </si>
  <si>
    <t>Ruviano</t>
  </si>
  <si>
    <t>San Cipriano d'Aversa</t>
  </si>
  <si>
    <t>San Felice a Cancello</t>
  </si>
  <si>
    <t>San Gregorio Matese</t>
  </si>
  <si>
    <t>San Marcellino</t>
  </si>
  <si>
    <t>San Marco Evangelista</t>
  </si>
  <si>
    <t>San Nicola la Strada</t>
  </si>
  <si>
    <t>San Pietro Infine</t>
  </si>
  <si>
    <t>San Potito Sannitico</t>
  </si>
  <si>
    <t>San Prisco</t>
  </si>
  <si>
    <t>San Tammaro</t>
  </si>
  <si>
    <t>Santa Maria a Vico</t>
  </si>
  <si>
    <t>Santa Maria Capua Vetere</t>
  </si>
  <si>
    <t>Santa Maria la Fossa</t>
  </si>
  <si>
    <t>Sant'Angelo d'Alife</t>
  </si>
  <si>
    <t>Sant'Arpino</t>
  </si>
  <si>
    <t>Sessa Aurunca</t>
  </si>
  <si>
    <t>Sparanise</t>
  </si>
  <si>
    <t>Succivo</t>
  </si>
  <si>
    <t>Teano</t>
  </si>
  <si>
    <t>Teverola</t>
  </si>
  <si>
    <t>Tora e Piccilli</t>
  </si>
  <si>
    <t>Trentola-Ducenta</t>
  </si>
  <si>
    <t>Vairano Patenora</t>
  </si>
  <si>
    <t>Valle Agricola</t>
  </si>
  <si>
    <t>Valle di Maddaloni</t>
  </si>
  <si>
    <t>Villa di Briano</t>
  </si>
  <si>
    <t>Villa Literno</t>
  </si>
  <si>
    <t>Vitulazio</t>
  </si>
  <si>
    <t>Airola</t>
  </si>
  <si>
    <t>Amorosi</t>
  </si>
  <si>
    <t>Apice</t>
  </si>
  <si>
    <t>Apollosa</t>
  </si>
  <si>
    <t>Arpaia</t>
  </si>
  <si>
    <t>Arpaise</t>
  </si>
  <si>
    <t>Baselice</t>
  </si>
  <si>
    <t>Benevento</t>
  </si>
  <si>
    <t>Bonea</t>
  </si>
  <si>
    <t>Bucciano</t>
  </si>
  <si>
    <t>Buonalbergo</t>
  </si>
  <si>
    <t>Calvi</t>
  </si>
  <si>
    <t>Campolattaro</t>
  </si>
  <si>
    <t>Campoli del Monte Taburno</t>
  </si>
  <si>
    <t>Casalduni</t>
  </si>
  <si>
    <t>Castelfranco in Miscano</t>
  </si>
  <si>
    <t>Castelpagano</t>
  </si>
  <si>
    <t>Castelpoto</t>
  </si>
  <si>
    <t>Castelvenere</t>
  </si>
  <si>
    <t>Castelvetere in Val Fortore</t>
  </si>
  <si>
    <t>Cautano</t>
  </si>
  <si>
    <t>Ceppaloni</t>
  </si>
  <si>
    <t>Cerreto Sannita</t>
  </si>
  <si>
    <t>Circello</t>
  </si>
  <si>
    <t>Colle Sannita</t>
  </si>
  <si>
    <t>Cusano Mutri</t>
  </si>
  <si>
    <t>Dugenta</t>
  </si>
  <si>
    <t>Durazzano</t>
  </si>
  <si>
    <t>Faicchio</t>
  </si>
  <si>
    <t>Foglianise</t>
  </si>
  <si>
    <t>Foiano di Val Fortore</t>
  </si>
  <si>
    <t>Forchia</t>
  </si>
  <si>
    <t>Fragneto l'Abate</t>
  </si>
  <si>
    <t>Fragneto Monforte</t>
  </si>
  <si>
    <t>Frasso Telesino</t>
  </si>
  <si>
    <t>Ginestra degli Schiavoni</t>
  </si>
  <si>
    <t>Guardia Sanframondi</t>
  </si>
  <si>
    <t>Limatola</t>
  </si>
  <si>
    <t>Melizzano</t>
  </si>
  <si>
    <t>Moiano</t>
  </si>
  <si>
    <t>Molinara</t>
  </si>
  <si>
    <t>Montefalcone di Val Fortore</t>
  </si>
  <si>
    <t>Montesarchio</t>
  </si>
  <si>
    <t>Morcone</t>
  </si>
  <si>
    <t>Paduli</t>
  </si>
  <si>
    <t>Pago Veiano</t>
  </si>
  <si>
    <t>Pannarano</t>
  </si>
  <si>
    <t>Paolisi</t>
  </si>
  <si>
    <t>Paupisi</t>
  </si>
  <si>
    <t>Pesco Sannita</t>
  </si>
  <si>
    <t>Pietraroja</t>
  </si>
  <si>
    <t>Pietrelcina</t>
  </si>
  <si>
    <t>Ponte</t>
  </si>
  <si>
    <t>Pontelandolfo</t>
  </si>
  <si>
    <t>Puglianello</t>
  </si>
  <si>
    <t>Reino</t>
  </si>
  <si>
    <t>San Bartolomeo in Galdo</t>
  </si>
  <si>
    <t>San Giorgio del Sannio</t>
  </si>
  <si>
    <t>San Giorgio la Molara</t>
  </si>
  <si>
    <t>San Leucio del Sannio</t>
  </si>
  <si>
    <t>San Lorenzello</t>
  </si>
  <si>
    <t>San Lorenzo Maggiore</t>
  </si>
  <si>
    <t>San Lupo</t>
  </si>
  <si>
    <t>San Marco dei Cavoti</t>
  </si>
  <si>
    <t>San Martino Sannita</t>
  </si>
  <si>
    <t>San Nazzaro</t>
  </si>
  <si>
    <t>San Nicola Manfredi</t>
  </si>
  <si>
    <t>San Salvatore Telesino</t>
  </si>
  <si>
    <t>Santa Croce del Sannio</t>
  </si>
  <si>
    <t>Sant'Agata de' Goti</t>
  </si>
  <si>
    <t>Sant'Angelo a Cupolo</t>
  </si>
  <si>
    <t>Sant'Arcangelo Trimonte</t>
  </si>
  <si>
    <t>Sassinoro</t>
  </si>
  <si>
    <t>Solopaca</t>
  </si>
  <si>
    <t>Telese</t>
  </si>
  <si>
    <t>Tocco Caudio</t>
  </si>
  <si>
    <t>Torrecuso</t>
  </si>
  <si>
    <t>Vitulano</t>
  </si>
  <si>
    <t>Acerra</t>
  </si>
  <si>
    <t>Afragola</t>
  </si>
  <si>
    <t>Agerola</t>
  </si>
  <si>
    <t>Anacapri</t>
  </si>
  <si>
    <t>Arzano</t>
  </si>
  <si>
    <t>Bacoli</t>
  </si>
  <si>
    <t>Barano d'Ischia</t>
  </si>
  <si>
    <t>Boscoreale</t>
  </si>
  <si>
    <t>Boscotrecase</t>
  </si>
  <si>
    <t>Brusciano</t>
  </si>
  <si>
    <t>Caivano</t>
  </si>
  <si>
    <t>Calvizzano</t>
  </si>
  <si>
    <t>Camposano</t>
  </si>
  <si>
    <t>Capri</t>
  </si>
  <si>
    <t>Carbonara di Nola</t>
  </si>
  <si>
    <t>Cardito</t>
  </si>
  <si>
    <t>Casalnuovo di Napoli</t>
  </si>
  <si>
    <t>Casamarciano</t>
  </si>
  <si>
    <t>Casamicciola Terme</t>
  </si>
  <si>
    <t>Casandrino</t>
  </si>
  <si>
    <t>Casavatore</t>
  </si>
  <si>
    <t>Casola di Napoli</t>
  </si>
  <si>
    <t>Casoria</t>
  </si>
  <si>
    <t>Castellammare di Stabia</t>
  </si>
  <si>
    <t>Castello di Cisterna</t>
  </si>
  <si>
    <t>Cercola</t>
  </si>
  <si>
    <t>Cicciano</t>
  </si>
  <si>
    <t>Cimitile</t>
  </si>
  <si>
    <t>Comiziano</t>
  </si>
  <si>
    <t>Crispano</t>
  </si>
  <si>
    <t>Ercolano</t>
  </si>
  <si>
    <t>Forio</t>
  </si>
  <si>
    <t>Frattamaggiore</t>
  </si>
  <si>
    <t>Frattaminore</t>
  </si>
  <si>
    <t>Giugliano in Campania</t>
  </si>
  <si>
    <t>Gragnano</t>
  </si>
  <si>
    <t>Grumo Nevano</t>
  </si>
  <si>
    <t>Ischia</t>
  </si>
  <si>
    <t>Lacco Ameno</t>
  </si>
  <si>
    <t>Lettere</t>
  </si>
  <si>
    <t>Liveri</t>
  </si>
  <si>
    <t>Marano di Napoli</t>
  </si>
  <si>
    <t>Mariglianella</t>
  </si>
  <si>
    <t>Marigliano</t>
  </si>
  <si>
    <t>Massa di Somma</t>
  </si>
  <si>
    <t>Massa Lubrense</t>
  </si>
  <si>
    <t>Melito di Napoli</t>
  </si>
  <si>
    <t>Meta</t>
  </si>
  <si>
    <t>Monte di Procida</t>
  </si>
  <si>
    <t>Mugnano di Napoli</t>
  </si>
  <si>
    <t>Napoli</t>
  </si>
  <si>
    <t>Nola</t>
  </si>
  <si>
    <t>Ottaviano</t>
  </si>
  <si>
    <t>Palma Campania</t>
  </si>
  <si>
    <t>Piano di Sorrento</t>
  </si>
  <si>
    <t>Pimonte</t>
  </si>
  <si>
    <t>Poggiomarino</t>
  </si>
  <si>
    <t>Pollena Trocchia</t>
  </si>
  <si>
    <t>Pomigliano d'Arco</t>
  </si>
  <si>
    <t>Pompei</t>
  </si>
  <si>
    <t>Portici</t>
  </si>
  <si>
    <t>Pozzuoli</t>
  </si>
  <si>
    <t>Procida</t>
  </si>
  <si>
    <t>Qualiano</t>
  </si>
  <si>
    <t>Quarto</t>
  </si>
  <si>
    <t>Roccarainola</t>
  </si>
  <si>
    <t>San Gennaro Vesuviano</t>
  </si>
  <si>
    <t>San Giorgio a Cremano</t>
  </si>
  <si>
    <t>San Giuseppe Vesuviano</t>
  </si>
  <si>
    <t>San Paolo Bel Sito</t>
  </si>
  <si>
    <t>San Sebastiano al Vesuvio</t>
  </si>
  <si>
    <t>San Vitaliano</t>
  </si>
  <si>
    <t>Santa Maria la Carità</t>
  </si>
  <si>
    <t>Sant'Agnello</t>
  </si>
  <si>
    <t>Sant'Anastasia</t>
  </si>
  <si>
    <t>Sant'Antimo</t>
  </si>
  <si>
    <t>Sant'Antonio Abate</t>
  </si>
  <si>
    <t>Saviano</t>
  </si>
  <si>
    <t>Scisciano</t>
  </si>
  <si>
    <t>Serrara Fontana</t>
  </si>
  <si>
    <t>Somma Vesuviana</t>
  </si>
  <si>
    <t>Sorrento</t>
  </si>
  <si>
    <t>Striano</t>
  </si>
  <si>
    <t>Terzigno</t>
  </si>
  <si>
    <t>Torre Annunziata</t>
  </si>
  <si>
    <t>Torre del Greco</t>
  </si>
  <si>
    <t>Trecase</t>
  </si>
  <si>
    <t>Tufino</t>
  </si>
  <si>
    <t>Vico Equense</t>
  </si>
  <si>
    <t>Villaricca</t>
  </si>
  <si>
    <t>Visciano</t>
  </si>
  <si>
    <t>Volla</t>
  </si>
  <si>
    <t>Aiello del Sabato</t>
  </si>
  <si>
    <t>Altavilla Irpina</t>
  </si>
  <si>
    <t>Andretta</t>
  </si>
  <si>
    <t>Aquilonia</t>
  </si>
  <si>
    <t>Ariano Irpino</t>
  </si>
  <si>
    <t>Atripalda</t>
  </si>
  <si>
    <t>Avella</t>
  </si>
  <si>
    <t>Avellino</t>
  </si>
  <si>
    <t>Bagnoli Irpino</t>
  </si>
  <si>
    <t>Baiano</t>
  </si>
  <si>
    <t>Bisaccia</t>
  </si>
  <si>
    <t>Bonito</t>
  </si>
  <si>
    <t>Cairano</t>
  </si>
  <si>
    <t>Calabritto</t>
  </si>
  <si>
    <t>Calitri</t>
  </si>
  <si>
    <t>Candida</t>
  </si>
  <si>
    <t>Caposele</t>
  </si>
  <si>
    <t>Capriglia Irpina</t>
  </si>
  <si>
    <t>Carife</t>
  </si>
  <si>
    <t>Casalbore</t>
  </si>
  <si>
    <t>Cassano Irpino</t>
  </si>
  <si>
    <t>Castel Baronia</t>
  </si>
  <si>
    <t>Castelfranci</t>
  </si>
  <si>
    <t>Castelvetere sul Calore</t>
  </si>
  <si>
    <t>Cervinara</t>
  </si>
  <si>
    <t>Cesinali</t>
  </si>
  <si>
    <t>Chianche</t>
  </si>
  <si>
    <t>Chiusano di San Domenico</t>
  </si>
  <si>
    <t>Contrada</t>
  </si>
  <si>
    <t>Conza della Campania</t>
  </si>
  <si>
    <t>Domicella</t>
  </si>
  <si>
    <t>Flumeri</t>
  </si>
  <si>
    <t>Fontanarosa</t>
  </si>
  <si>
    <t>Forino</t>
  </si>
  <si>
    <t>Frigento</t>
  </si>
  <si>
    <t>Gesualdo</t>
  </si>
  <si>
    <t>Greci</t>
  </si>
  <si>
    <t>Grottaminarda</t>
  </si>
  <si>
    <t>Grottolella</t>
  </si>
  <si>
    <t>Guardia Lombardi</t>
  </si>
  <si>
    <t>Lacedonia</t>
  </si>
  <si>
    <t>Lapio</t>
  </si>
  <si>
    <t>Lauro</t>
  </si>
  <si>
    <t>Lioni</t>
  </si>
  <si>
    <t>Luogosano</t>
  </si>
  <si>
    <t>Manocalzati</t>
  </si>
  <si>
    <t>Marzano di Nola</t>
  </si>
  <si>
    <t>Melito Irpino</t>
  </si>
  <si>
    <t>Mercogliano</t>
  </si>
  <si>
    <t>Mirabella Eclano</t>
  </si>
  <si>
    <t>Montaguto</t>
  </si>
  <si>
    <t>Montecalvo Irpino</t>
  </si>
  <si>
    <t>Montefalcione</t>
  </si>
  <si>
    <t>Monteforte Irpino</t>
  </si>
  <si>
    <t>Montefredane</t>
  </si>
  <si>
    <t>Montefusco</t>
  </si>
  <si>
    <t>Montella</t>
  </si>
  <si>
    <t>Montemarano</t>
  </si>
  <si>
    <t>Montemiletto</t>
  </si>
  <si>
    <t>Monteverde</t>
  </si>
  <si>
    <t>Montoro Inferiore</t>
  </si>
  <si>
    <t>Montoro Superiore</t>
  </si>
  <si>
    <t>Morra De Sanctis</t>
  </si>
  <si>
    <t>Moschiano</t>
  </si>
  <si>
    <t>Mugnano del Cardinale</t>
  </si>
  <si>
    <t>Nusco</t>
  </si>
  <si>
    <t>Ospedaletto d'Alpinolo</t>
  </si>
  <si>
    <t>Pago del Vallo di Lauro</t>
  </si>
  <si>
    <t>Parolise</t>
  </si>
  <si>
    <t>Paternopoli</t>
  </si>
  <si>
    <t>Petruro Irpino</t>
  </si>
  <si>
    <t>Pietradefusi</t>
  </si>
  <si>
    <t>Pietrastornina</t>
  </si>
  <si>
    <t>Prata di Principato Ultra</t>
  </si>
  <si>
    <t>Pratola Serra</t>
  </si>
  <si>
    <t>Quadrelle</t>
  </si>
  <si>
    <t>Quindici</t>
  </si>
  <si>
    <t>Roccabascerana</t>
  </si>
  <si>
    <t>Rocca San Felice</t>
  </si>
  <si>
    <t>Rotondi</t>
  </si>
  <si>
    <t>Salza Irpina</t>
  </si>
  <si>
    <t>San Mango sul Calore</t>
  </si>
  <si>
    <t>San Martino Valle Caudina</t>
  </si>
  <si>
    <t>San Michele di Serino</t>
  </si>
  <si>
    <t>San Nicola Baronia</t>
  </si>
  <si>
    <t>San Potito Ultra</t>
  </si>
  <si>
    <t>San Sossio Baronia</t>
  </si>
  <si>
    <t>Santa Lucia di Serino</t>
  </si>
  <si>
    <t>Sant'Andrea di Conza</t>
  </si>
  <si>
    <t>Sant'Angelo all'Esca</t>
  </si>
  <si>
    <t>Sant'Angelo a Scala</t>
  </si>
  <si>
    <t>Sant'Angelo dei Lombardi</t>
  </si>
  <si>
    <t>Santa Paolina</t>
  </si>
  <si>
    <t>Santo Stefano del Sole</t>
  </si>
  <si>
    <t>Savignano Irpino</t>
  </si>
  <si>
    <t>Scampitella</t>
  </si>
  <si>
    <t>Senerchia</t>
  </si>
  <si>
    <t>Serino</t>
  </si>
  <si>
    <t>Sirignano</t>
  </si>
  <si>
    <t>Solofra</t>
  </si>
  <si>
    <t>Sorbo Serpico</t>
  </si>
  <si>
    <t>Sperone</t>
  </si>
  <si>
    <t>Sturno</t>
  </si>
  <si>
    <t>Summonte</t>
  </si>
  <si>
    <t>Taurano</t>
  </si>
  <si>
    <t>Taurasi</t>
  </si>
  <si>
    <t>Teora</t>
  </si>
  <si>
    <t>Torella dei Lombardi</t>
  </si>
  <si>
    <t>Torre le Nocelle</t>
  </si>
  <si>
    <t>Torrioni</t>
  </si>
  <si>
    <t>Trevico</t>
  </si>
  <si>
    <t>Tufo</t>
  </si>
  <si>
    <t>Vallata</t>
  </si>
  <si>
    <t>Vallesaccarda</t>
  </si>
  <si>
    <t>Venticano</t>
  </si>
  <si>
    <t>Villamaina</t>
  </si>
  <si>
    <t>Villanova del Battista</t>
  </si>
  <si>
    <t>Volturara Irpina</t>
  </si>
  <si>
    <t>Zungoli</t>
  </si>
  <si>
    <t>Acerno</t>
  </si>
  <si>
    <t>Agropoli</t>
  </si>
  <si>
    <t>Albanella</t>
  </si>
  <si>
    <t>Alfano</t>
  </si>
  <si>
    <t>Altavilla Silentina</t>
  </si>
  <si>
    <t>Amalfi</t>
  </si>
  <si>
    <t>Angri</t>
  </si>
  <si>
    <t>Aquara</t>
  </si>
  <si>
    <t>Ascea</t>
  </si>
  <si>
    <t>Atena Lucana</t>
  </si>
  <si>
    <t>Atrani</t>
  </si>
  <si>
    <t>Auletta</t>
  </si>
  <si>
    <t>Baronissi</t>
  </si>
  <si>
    <t>Battipaglia</t>
  </si>
  <si>
    <t>Bellizzi</t>
  </si>
  <si>
    <t>Bellosguardo</t>
  </si>
  <si>
    <t>Bracigliano</t>
  </si>
  <si>
    <t>Buccino</t>
  </si>
  <si>
    <t>Buonabitacolo</t>
  </si>
  <si>
    <t>Caggiano</t>
  </si>
  <si>
    <t>Calvanico</t>
  </si>
  <si>
    <t>Camerota</t>
  </si>
  <si>
    <t>Campagna</t>
  </si>
  <si>
    <t>Campora</t>
  </si>
  <si>
    <t>Cannalonga</t>
  </si>
  <si>
    <t>Capaccio</t>
  </si>
  <si>
    <t>Casal Velino</t>
  </si>
  <si>
    <t>Casalbuono</t>
  </si>
  <si>
    <t>Casaletto Spartano</t>
  </si>
  <si>
    <t>Caselle in Pittari</t>
  </si>
  <si>
    <t>Castel San Giorgio</t>
  </si>
  <si>
    <t>Castel San Lorenzo</t>
  </si>
  <si>
    <t>Castelcivita</t>
  </si>
  <si>
    <t>Castellabate</t>
  </si>
  <si>
    <t>Castelnuovo Cilento</t>
  </si>
  <si>
    <t>Castelnuovo di Conza</t>
  </si>
  <si>
    <t>Castiglione del Genovesi</t>
  </si>
  <si>
    <t>Cava de' Tirreni</t>
  </si>
  <si>
    <t>Celle di Bulgheria</t>
  </si>
  <si>
    <t>Centola</t>
  </si>
  <si>
    <t>Ceraso</t>
  </si>
  <si>
    <t>Cetara</t>
  </si>
  <si>
    <t>Cicerale</t>
  </si>
  <si>
    <t>Colliano</t>
  </si>
  <si>
    <t>Conca dei Marini</t>
  </si>
  <si>
    <t>Controne</t>
  </si>
  <si>
    <t>Contursi Terme</t>
  </si>
  <si>
    <t>Corbara</t>
  </si>
  <si>
    <t>Corleto Monforte</t>
  </si>
  <si>
    <t>Cuccaro Vetere</t>
  </si>
  <si>
    <t>Eboli</t>
  </si>
  <si>
    <t>Felitto</t>
  </si>
  <si>
    <t>Fisciano</t>
  </si>
  <si>
    <t>Furore</t>
  </si>
  <si>
    <t>Futani</t>
  </si>
  <si>
    <t>Giffoni Sei Casali</t>
  </si>
  <si>
    <t>Giffoni Valle Piana</t>
  </si>
  <si>
    <t>Gioi</t>
  </si>
  <si>
    <t>Giungano</t>
  </si>
  <si>
    <t>Ispani</t>
  </si>
  <si>
    <t>Laureana Cilento</t>
  </si>
  <si>
    <t>Laurino</t>
  </si>
  <si>
    <t>Laurito</t>
  </si>
  <si>
    <t>Laviano</t>
  </si>
  <si>
    <t>Lustra</t>
  </si>
  <si>
    <t>Magliano Vetere</t>
  </si>
  <si>
    <t>Maiori</t>
  </si>
  <si>
    <t>Mercato San Severino</t>
  </si>
  <si>
    <t>Minori</t>
  </si>
  <si>
    <t>Moio della Civitella</t>
  </si>
  <si>
    <t>Montano Antilia</t>
  </si>
  <si>
    <t>Monte San Giacomo</t>
  </si>
  <si>
    <t>Montecorice</t>
  </si>
  <si>
    <t>Montecorvino Pugliano</t>
  </si>
  <si>
    <t>Montecorvino Rovella</t>
  </si>
  <si>
    <t>Monteforte Cilento</t>
  </si>
  <si>
    <t>Montesano sulla Marcellana</t>
  </si>
  <si>
    <t>Morigerati</t>
  </si>
  <si>
    <t>Nocera Inferiore</t>
  </si>
  <si>
    <t>Nocera Superiore</t>
  </si>
  <si>
    <t>Novi Velia</t>
  </si>
  <si>
    <t>Ogliastro Cilento</t>
  </si>
  <si>
    <t>Olevano sul Tusciano</t>
  </si>
  <si>
    <t>Oliveto Citra</t>
  </si>
  <si>
    <t>Omignano</t>
  </si>
  <si>
    <t>Orria</t>
  </si>
  <si>
    <t>Ottati</t>
  </si>
  <si>
    <t>Padula</t>
  </si>
  <si>
    <t>Pagani</t>
  </si>
  <si>
    <t>Palomonte</t>
  </si>
  <si>
    <t>Pellezzano</t>
  </si>
  <si>
    <t>Perdifumo</t>
  </si>
  <si>
    <t>Perito</t>
  </si>
  <si>
    <t>Pertosa</t>
  </si>
  <si>
    <t>Petina</t>
  </si>
  <si>
    <t>Piaggine</t>
  </si>
  <si>
    <t>Pisciotta</t>
  </si>
  <si>
    <t>Polla</t>
  </si>
  <si>
    <t>Pollica</t>
  </si>
  <si>
    <t>Pontecagnano Faiano</t>
  </si>
  <si>
    <t>Positano</t>
  </si>
  <si>
    <t>Postiglione</t>
  </si>
  <si>
    <t>Praiano</t>
  </si>
  <si>
    <t>Prignano Cilento</t>
  </si>
  <si>
    <t>Ravello</t>
  </si>
  <si>
    <t>Ricigliano</t>
  </si>
  <si>
    <t>Roccadaspide</t>
  </si>
  <si>
    <t>Roccagloriosa</t>
  </si>
  <si>
    <t>Roccapiemonte</t>
  </si>
  <si>
    <t>Rofrano</t>
  </si>
  <si>
    <t>Romagnano al Monte</t>
  </si>
  <si>
    <t>Roscigno</t>
  </si>
  <si>
    <t>Rutino</t>
  </si>
  <si>
    <t>Sacco</t>
  </si>
  <si>
    <t>Sala Consilina</t>
  </si>
  <si>
    <t>Salento</t>
  </si>
  <si>
    <t>Salerno</t>
  </si>
  <si>
    <t>Salvitelle</t>
  </si>
  <si>
    <t>San Cipriano Picentino</t>
  </si>
  <si>
    <t>San Giovanni a Piro</t>
  </si>
  <si>
    <t>San Gregorio Magno</t>
  </si>
  <si>
    <t>San Mango Piemonte</t>
  </si>
  <si>
    <t>San Marzano sul Sarno</t>
  </si>
  <si>
    <t>San Mauro Cilento</t>
  </si>
  <si>
    <t>San Mauro la Bruca</t>
  </si>
  <si>
    <t>San Pietro al Tanagro</t>
  </si>
  <si>
    <t>San Rufo</t>
  </si>
  <si>
    <t>San Valentino Torio</t>
  </si>
  <si>
    <t>Santa Marina</t>
  </si>
  <si>
    <t>Sant'Angelo a Fasanella</t>
  </si>
  <si>
    <t>Sant'Arsenio</t>
  </si>
  <si>
    <t>Sant'Egidio del Monte Albino</t>
  </si>
  <si>
    <t>Santomenna</t>
  </si>
  <si>
    <t>Sanza</t>
  </si>
  <si>
    <t>Sapri</t>
  </si>
  <si>
    <t>Sarno</t>
  </si>
  <si>
    <t>Sassano</t>
  </si>
  <si>
    <t>Scafati</t>
  </si>
  <si>
    <t>Scala</t>
  </si>
  <si>
    <t>Serramezzana</t>
  </si>
  <si>
    <t>Serre</t>
  </si>
  <si>
    <t>Sessa Cilento</t>
  </si>
  <si>
    <t>Siano</t>
  </si>
  <si>
    <t>Sicignano degli Alburni</t>
  </si>
  <si>
    <t>Stella Cilento</t>
  </si>
  <si>
    <t>Stio</t>
  </si>
  <si>
    <t>Teggiano</t>
  </si>
  <si>
    <t>Torchiara</t>
  </si>
  <si>
    <t>Torraca</t>
  </si>
  <si>
    <t>Torre Orsaia</t>
  </si>
  <si>
    <t>Tortorella</t>
  </si>
  <si>
    <t>Tramonti</t>
  </si>
  <si>
    <t>Trentinara</t>
  </si>
  <si>
    <t>Valle dell'Angelo</t>
  </si>
  <si>
    <t>Vallo della Lucania</t>
  </si>
  <si>
    <t>Valva</t>
  </si>
  <si>
    <t>Vibonati</t>
  </si>
  <si>
    <t>Vietri sul Mare</t>
  </si>
  <si>
    <t>Accadia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</si>
  <si>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</si>
  <si>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</si>
  <si>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</si>
  <si>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</si>
  <si>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</si>
  <si>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</si>
  <si>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</si>
  <si>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</si>
  <si>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</si>
  <si>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</si>
  <si>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</si>
  <si>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</si>
  <si>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</si>
  <si>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</si>
  <si>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</si>
  <si>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</si>
  <si>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</si>
  <si>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</si>
  <si>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</si>
  <si>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Chieuti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</si>
  <si>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</si>
  <si>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</si>
  <si>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</si>
  <si>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</si>
  <si>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</si>
  <si>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</si>
  <si>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</si>
  <si>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</si>
  <si>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Margherita di Savoia</t>
  </si>
  <si>
    <t>Mattinata</t>
  </si>
  <si>
    <t>Monte Sant'Angelo</t>
  </si>
  <si>
    <t>Monteleone di Puglia</t>
  </si>
  <si>
    <t>Motta Montecorvino</t>
  </si>
  <si>
    <t>Ordona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</si>
  <si>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</si>
  <si>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</si>
  <si>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</si>
  <si>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</si>
  <si>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</si>
  <si>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</si>
  <si>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</si>
  <si>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</si>
  <si>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</si>
  <si>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</si>
  <si>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Ferdinando di Puglia</t>
  </si>
  <si>
    <t>San Giovanni Rotondo</t>
  </si>
  <si>
    <t>San Marco in Lamis</t>
  </si>
  <si>
    <t>San Marco la Catola</t>
  </si>
  <si>
    <t>San Paolo di Civitate</t>
  </si>
  <si>
    <t>San Severo</t>
  </si>
  <si>
    <t>Sannicandro Garganico</t>
  </si>
  <si>
    <t>Sant'Agata di Puglia</t>
  </si>
  <si>
    <t>Serracapriola</t>
  </si>
  <si>
    <t>Stornara</t>
  </si>
  <si>
    <t>Stornarella</t>
  </si>
  <si>
    <t>Torremaggiore</t>
  </si>
  <si>
    <t>Trinitapoli</t>
  </si>
  <si>
    <t>Troia</t>
  </si>
  <si>
    <t>Vico del Gargano</t>
  </si>
  <si>
    <t>Vieste</t>
  </si>
  <si>
    <t>Volturara Appula</t>
  </si>
  <si>
    <t>Volturino</t>
  </si>
  <si>
    <t>Zapponeta</t>
  </si>
  <si>
    <t>Acquaviva delle Fonti</t>
  </si>
  <si>
    <t>Adelfia</t>
  </si>
  <si>
    <t>Alberobello</t>
  </si>
  <si>
    <t>Altamura</t>
  </si>
  <si>
    <t>Andria</t>
  </si>
  <si>
    <t>Bari</t>
  </si>
  <si>
    <t>Barletta</t>
  </si>
  <si>
    <t>Binetto</t>
  </si>
  <si>
    <t>Bisceglie</t>
  </si>
  <si>
    <t>Bitetto</t>
  </si>
  <si>
    <t>Bitonto</t>
  </si>
  <si>
    <t>Bitritto</t>
  </si>
  <si>
    <t>Canosa di Puglia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</si>
  <si>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</si>
  <si>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</si>
  <si>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</si>
  <si>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</si>
  <si>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</si>
  <si>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</si>
  <si>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</si>
  <si>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</si>
  <si>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</si>
  <si>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</si>
  <si>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</si>
  <si>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</si>
  <si>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Minervino Murge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</si>
  <si>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</si>
  <si>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</si>
  <si>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</si>
  <si>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</si>
  <si>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</si>
  <si>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</si>
  <si>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</si>
  <si>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</si>
  <si>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</si>
  <si>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</si>
  <si>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</si>
  <si>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</si>
  <si>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</si>
  <si>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</si>
  <si>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</si>
  <si>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Spinazzola</t>
  </si>
  <si>
    <t>Terlizzi</t>
  </si>
  <si>
    <t>Toritto</t>
  </si>
  <si>
    <t>Trani</t>
  </si>
  <si>
    <t>Triggiano</t>
  </si>
  <si>
    <t>Turi</t>
  </si>
  <si>
    <t>Valenzano</t>
  </si>
  <si>
    <t>Avetrana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</si>
  <si>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</si>
  <si>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</si>
  <si>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</si>
  <si>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</si>
  <si>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</si>
  <si>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</si>
  <si>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</si>
  <si>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</si>
  <si>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</si>
  <si>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</si>
  <si>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</si>
  <si>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</si>
  <si>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</si>
  <si>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</si>
  <si>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</si>
  <si>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</si>
  <si>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</si>
  <si>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</si>
  <si>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</si>
  <si>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</si>
  <si>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</si>
  <si>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</si>
  <si>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Jonico</t>
  </si>
  <si>
    <t>San Marzano di San Giuseppe</t>
  </si>
  <si>
    <t>Sava</t>
  </si>
  <si>
    <t>Statte</t>
  </si>
  <si>
    <t>Taranto</t>
  </si>
  <si>
    <t>Torricella</t>
  </si>
  <si>
    <t>Brindisi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</si>
  <si>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</si>
  <si>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</si>
  <si>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</si>
  <si>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</si>
  <si>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</si>
  <si>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</si>
  <si>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</si>
  <si>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</si>
  <si>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</si>
  <si>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</si>
  <si>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</si>
  <si>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</si>
  <si>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</si>
  <si>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</si>
  <si>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</si>
  <si>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</si>
  <si>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</si>
  <si>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</si>
  <si>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</si>
  <si>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Acquarica del Capo</t>
  </si>
  <si>
    <t>Alessano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</si>
  <si>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</si>
  <si>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</si>
  <si>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</si>
  <si>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</si>
  <si>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</si>
  <si>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</si>
  <si>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</si>
  <si>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</si>
  <si>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</si>
  <si>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</si>
  <si>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</si>
  <si>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</si>
  <si>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</si>
  <si>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</si>
  <si>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Castri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</si>
  <si>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</si>
  <si>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</si>
  <si>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</si>
  <si>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</si>
  <si>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</si>
  <si>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</si>
  <si>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</si>
  <si>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</si>
  <si>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</si>
  <si>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</si>
  <si>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</si>
  <si>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</si>
  <si>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</si>
  <si>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</si>
  <si>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</si>
  <si>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</si>
  <si>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</si>
  <si>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</si>
  <si>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</si>
  <si>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</si>
  <si>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</si>
  <si>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</si>
  <si>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</si>
  <si>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</si>
  <si>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</si>
  <si>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</si>
  <si>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</si>
  <si>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</si>
  <si>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</si>
  <si>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</si>
  <si>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</si>
  <si>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</si>
  <si>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</si>
  <si>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</si>
  <si>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</si>
  <si>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</si>
  <si>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</si>
  <si>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</si>
  <si>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</si>
  <si>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</si>
  <si>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</si>
  <si>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</si>
  <si>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</si>
  <si>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</si>
  <si>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Porto Cesareo</t>
  </si>
  <si>
    <t>Presicce</t>
  </si>
  <si>
    <t>Racale</t>
  </si>
  <si>
    <t>Ruffano</t>
  </si>
  <si>
    <t>Salice Salentino</t>
  </si>
  <si>
    <t>Salve</t>
  </si>
  <si>
    <t>San Cassiano</t>
  </si>
  <si>
    <t>San Cesario di Lecce</t>
  </si>
  <si>
    <t>San Donato di Lecce</t>
  </si>
  <si>
    <t>San Pietro in Lama</t>
  </si>
  <si>
    <t>Sanarica</t>
  </si>
  <si>
    <t>Sannicola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</si>
  <si>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</si>
  <si>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</si>
  <si>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</si>
  <si>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</si>
  <si>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</si>
  <si>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</si>
  <si>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</si>
  <si>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</si>
  <si>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</si>
  <si>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</si>
  <si>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</si>
  <si>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</si>
  <si>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</si>
  <si>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</si>
  <si>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</si>
  <si>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</si>
  <si>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</si>
  <si>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</si>
  <si>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</si>
  <si>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</si>
  <si>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</si>
  <si>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</si>
  <si>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Zollino</t>
  </si>
  <si>
    <t>Abriola</t>
  </si>
  <si>
    <t>Acerenza</t>
  </si>
  <si>
    <t>Albano di Lucania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</si>
  <si>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</si>
  <si>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</si>
  <si>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</si>
  <si>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</si>
  <si>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</si>
  <si>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</si>
  <si>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</si>
  <si>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</si>
  <si>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</si>
  <si>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Brienza</t>
  </si>
  <si>
    <t>Brindisi Montagna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</si>
  <si>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</si>
  <si>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</si>
  <si>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</si>
  <si>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</si>
  <si>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</si>
  <si>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</si>
  <si>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</si>
  <si>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</si>
  <si>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</si>
  <si>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</si>
  <si>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</si>
  <si>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</si>
  <si>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</si>
  <si>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</si>
  <si>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</si>
  <si>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</si>
  <si>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Filiano</t>
  </si>
  <si>
    <t>Forenza</t>
  </si>
  <si>
    <t>Francavilla in Sinni</t>
  </si>
  <si>
    <t>Gallicchio</t>
  </si>
  <si>
    <t>Genzano di Lucania</t>
  </si>
  <si>
    <t>Ginestra</t>
  </si>
  <si>
    <t>Grumento Nova</t>
  </si>
  <si>
    <t>Guardia Perticara</t>
  </si>
  <si>
    <t>Lagonegro</t>
  </si>
  <si>
    <t>Latronico</t>
  </si>
  <si>
    <t>Laurenzana</t>
  </si>
  <si>
    <t>Lauria</t>
  </si>
  <si>
    <t>Lavello</t>
  </si>
  <si>
    <t>Maratea</t>
  </si>
  <si>
    <t>Marsico Nuovo</t>
  </si>
  <si>
    <t>Marsicovetere</t>
  </si>
  <si>
    <t>Maschito</t>
  </si>
  <si>
    <t>Melfi</t>
  </si>
  <si>
    <t>Missanello</t>
  </si>
  <si>
    <t>Moliterno</t>
  </si>
  <si>
    <t>Montemilone</t>
  </si>
  <si>
    <t>Montemurro</t>
  </si>
  <si>
    <t>Muro Lucano</t>
  </si>
  <si>
    <t>Nemoli</t>
  </si>
  <si>
    <t>Noepoli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</si>
  <si>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</si>
  <si>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</si>
  <si>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</si>
  <si>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</si>
  <si>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</si>
  <si>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</si>
  <si>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</si>
  <si>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</si>
  <si>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</si>
  <si>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</si>
  <si>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</si>
  <si>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</si>
  <si>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</si>
  <si>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</si>
  <si>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</si>
  <si>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</si>
  <si>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</si>
  <si>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</si>
  <si>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</si>
  <si>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</si>
  <si>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</si>
  <si>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</si>
  <si>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</si>
  <si>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</si>
  <si>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</si>
  <si>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</si>
  <si>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</si>
  <si>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</si>
  <si>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</si>
  <si>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</si>
  <si>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</si>
  <si>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Senise</t>
  </si>
  <si>
    <t>Spinoso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</si>
  <si>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</si>
  <si>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</si>
  <si>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</si>
  <si>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</si>
  <si>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</si>
  <si>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</si>
  <si>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</si>
  <si>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</si>
  <si>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Venosa</t>
  </si>
  <si>
    <t>Vietri di Potenza</t>
  </si>
  <si>
    <t>Viggianello</t>
  </si>
  <si>
    <t>Viggiano</t>
  </si>
  <si>
    <t>Accettura</t>
  </si>
  <si>
    <t>Aliano</t>
  </si>
  <si>
    <t>Bernalda</t>
  </si>
  <si>
    <t>Calciano</t>
  </si>
  <si>
    <t>Cirigliano</t>
  </si>
  <si>
    <t>Colobraro</t>
  </si>
  <si>
    <t>Craco</t>
  </si>
  <si>
    <t>Ferrandina</t>
  </si>
  <si>
    <t>Garaguso</t>
  </si>
  <si>
    <t>Gorgoglione</t>
  </si>
  <si>
    <t>Grassano</t>
  </si>
  <si>
    <t>Grottole</t>
  </si>
  <si>
    <t>Irsina</t>
  </si>
  <si>
    <t>Matera</t>
  </si>
  <si>
    <t>Miglionico</t>
  </si>
  <si>
    <t>Montalbano Jonico</t>
  </si>
  <si>
    <t>Montescaglioso</t>
  </si>
  <si>
    <t>Nova Siri</t>
  </si>
  <si>
    <t>Oliveto Lucano</t>
  </si>
  <si>
    <t>Pisticci</t>
  </si>
  <si>
    <t>Policoro</t>
  </si>
  <si>
    <t>Pomarico</t>
  </si>
  <si>
    <t>Rotondella</t>
  </si>
  <si>
    <t>Salandra</t>
  </si>
  <si>
    <t>San Giorgio Lucano</t>
  </si>
  <si>
    <t>San Mauro Forte</t>
  </si>
  <si>
    <t>Scanzano Jonico</t>
  </si>
  <si>
    <t>Stigliano</t>
  </si>
  <si>
    <t>Tricarico</t>
  </si>
  <si>
    <t>Tursi</t>
  </si>
  <si>
    <t>Valsinni</t>
  </si>
  <si>
    <t>Acquaformosa</t>
  </si>
  <si>
    <t>Acquappesa</t>
  </si>
  <si>
    <t>Acri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</si>
  <si>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</si>
  <si>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</si>
  <si>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</si>
  <si>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</si>
  <si>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</si>
  <si>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</si>
  <si>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</si>
  <si>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Amendolara</t>
  </si>
  <si>
    <t>Aprigliano</t>
  </si>
  <si>
    <t>Belmonte Calabro</t>
  </si>
  <si>
    <t>Belsito</t>
  </si>
  <si>
    <t>Belvedere Marittimo</t>
  </si>
  <si>
    <t>Bianchi</t>
  </si>
  <si>
    <t>Bisignano</t>
  </si>
  <si>
    <t>Bocchigliero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</si>
  <si>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</si>
  <si>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</si>
  <si>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</si>
  <si>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</si>
  <si>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</si>
  <si>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</si>
  <si>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</si>
  <si>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</si>
  <si>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</si>
  <si>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Casole Bruzio</t>
  </si>
  <si>
    <t>Cassano allo Ionio</t>
  </si>
  <si>
    <t>Castiglione Cosentino</t>
  </si>
  <si>
    <t>Castrolibero</t>
  </si>
  <si>
    <t>Castroregio</t>
  </si>
  <si>
    <t>Castrovillari</t>
  </si>
  <si>
    <t>Celico</t>
  </si>
  <si>
    <t>Cellara</t>
  </si>
  <si>
    <t>Cerchiara di Calabria</t>
  </si>
  <si>
    <t>Cerisano</t>
  </si>
  <si>
    <t>Cervicati</t>
  </si>
  <si>
    <t>Cerzeto</t>
  </si>
  <si>
    <t>Cetraro</t>
  </si>
  <si>
    <t>Civita</t>
  </si>
  <si>
    <t>Cleto</t>
  </si>
  <si>
    <t>Colosimi</t>
  </si>
  <si>
    <t>Corigliano Calabro</t>
  </si>
  <si>
    <t>Cosenza</t>
  </si>
  <si>
    <t>Cropalati</t>
  </si>
  <si>
    <t>Crosia</t>
  </si>
  <si>
    <t>Diamante</t>
  </si>
  <si>
    <t>Dipignano</t>
  </si>
  <si>
    <t>Domanico</t>
  </si>
  <si>
    <t>Fagnano Castello</t>
  </si>
  <si>
    <t>Falconara Albanese</t>
  </si>
  <si>
    <t>Figline Vegliaturo</t>
  </si>
  <si>
    <t>Firmo</t>
  </si>
  <si>
    <t>Fiumefreddo Bruzio</t>
  </si>
  <si>
    <t>Francavilla Marittima</t>
  </si>
  <si>
    <t>Frascineto</t>
  </si>
  <si>
    <t>Fuscaldo</t>
  </si>
  <si>
    <t>Grimaldi</t>
  </si>
  <si>
    <t>Grisolia</t>
  </si>
  <si>
    <t>Guardia Piemontese</t>
  </si>
  <si>
    <t>Lago</t>
  </si>
  <si>
    <t>Laino Borgo</t>
  </si>
  <si>
    <t>Laino Castello</t>
  </si>
  <si>
    <t>Lappano</t>
  </si>
  <si>
    <t>Lattarico</t>
  </si>
  <si>
    <t>Longobardi</t>
  </si>
  <si>
    <t>Longobucco</t>
  </si>
  <si>
    <t>Lungro</t>
  </si>
  <si>
    <t>Luzzi</t>
  </si>
  <si>
    <t>Maierà</t>
  </si>
  <si>
    <t>Malito</t>
  </si>
  <si>
    <t>Malvito</t>
  </si>
  <si>
    <t>Mandatoriccio</t>
  </si>
  <si>
    <t>Mangone</t>
  </si>
  <si>
    <t>Marano Marchesato</t>
  </si>
  <si>
    <t>Marano Principato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</si>
  <si>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</si>
  <si>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</si>
  <si>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</si>
  <si>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</si>
  <si>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</si>
  <si>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</si>
  <si>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</si>
  <si>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</si>
  <si>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Nocara</t>
  </si>
  <si>
    <t>Oriolo</t>
  </si>
  <si>
    <t>Orsomarso</t>
  </si>
  <si>
    <t>Paludi</t>
  </si>
  <si>
    <t>Panettieri</t>
  </si>
  <si>
    <t>Paola</t>
  </si>
  <si>
    <t>Papasidero</t>
  </si>
  <si>
    <t>Parenti</t>
  </si>
  <si>
    <t>Paterno Calabro</t>
  </si>
  <si>
    <t>Pedace</t>
  </si>
  <si>
    <t>Pedivigliano</t>
  </si>
  <si>
    <t>Piane Crati</t>
  </si>
  <si>
    <t>Pietrafitta</t>
  </si>
  <si>
    <t>Pietrapaola</t>
  </si>
  <si>
    <t>Plataci</t>
  </si>
  <si>
    <t>Praia a Mare</t>
  </si>
  <si>
    <t>Rende</t>
  </si>
  <si>
    <t>Rocca Imperiale</t>
  </si>
  <si>
    <t>Roggiano Gravina</t>
  </si>
  <si>
    <t>Rogliano</t>
  </si>
  <si>
    <t>Rose</t>
  </si>
  <si>
    <t>Roseto Capo Spulico</t>
  </si>
  <si>
    <t>Rossano</t>
  </si>
  <si>
    <t>Rota Greca</t>
  </si>
  <si>
    <t>Rovito</t>
  </si>
  <si>
    <t>San Basile</t>
  </si>
  <si>
    <t>San Benedetto Ullano</t>
  </si>
  <si>
    <t>San Cosmo Albanese</t>
  </si>
  <si>
    <t>San Demetrio Corone</t>
  </si>
  <si>
    <t>San Donato di Ninea</t>
  </si>
  <si>
    <t>San Fili</t>
  </si>
  <si>
    <t>San Giorgio Albanese</t>
  </si>
  <si>
    <t>San Giovanni in Fiore</t>
  </si>
  <si>
    <t>San Lorenzo Bellizzi</t>
  </si>
  <si>
    <t>San Lorenzo del Vallo</t>
  </si>
  <si>
    <t>San Lucido</t>
  </si>
  <si>
    <t>San Marco Argentano</t>
  </si>
  <si>
    <t>San Martino di Finita</t>
  </si>
  <si>
    <t>San Nicola Arcella</t>
  </si>
  <si>
    <t>San Pietro in Amantea</t>
  </si>
  <si>
    <t>San Pietro in Guarano</t>
  </si>
  <si>
    <t>San Sosti</t>
  </si>
  <si>
    <t>San Vincenzo la Costa</t>
  </si>
  <si>
    <t>Sangineto</t>
  </si>
  <si>
    <t>Santa Caterina Albanese</t>
  </si>
  <si>
    <t>Santa Domenica Talao</t>
  </si>
  <si>
    <t>Santa Maria del Cedro</t>
  </si>
  <si>
    <t>Santa Sofia d'Epiro</t>
  </si>
  <si>
    <t>Sant'Agata di Esaro</t>
  </si>
  <si>
    <t>Santo Stefano di Rogliano</t>
  </si>
  <si>
    <t>Saracena</t>
  </si>
  <si>
    <t>Scala Coeli</t>
  </si>
  <si>
    <t>Scalea</t>
  </si>
  <si>
    <t>Scigliano</t>
  </si>
  <si>
    <t>Serra d'Aiello</t>
  </si>
  <si>
    <t>Serra Pedace</t>
  </si>
  <si>
    <t>Spezzano Albanese</t>
  </si>
  <si>
    <t>Spezzano della Sila</t>
  </si>
  <si>
    <t>Spezzano Piccolo</t>
  </si>
  <si>
    <t>Tarsia</t>
  </si>
  <si>
    <t>Terranova da Sibari</t>
  </si>
  <si>
    <t>Terravecchia</t>
  </si>
  <si>
    <t>Torano Castello</t>
  </si>
  <si>
    <t>Tortora</t>
  </si>
  <si>
    <t>Trebisacce</t>
  </si>
  <si>
    <t>Trenta</t>
  </si>
  <si>
    <t>Vaccarizzo Albanese</t>
  </si>
  <si>
    <t>Verbicaro</t>
  </si>
  <si>
    <t>Villapiana</t>
  </si>
  <si>
    <t>Zumpano</t>
  </si>
  <si>
    <t>Albi</t>
  </si>
  <si>
    <t>Amaroni</t>
  </si>
  <si>
    <t>Amato</t>
  </si>
  <si>
    <t>Andali</t>
  </si>
  <si>
    <t>Argusto</t>
  </si>
  <si>
    <t>Badolato</t>
  </si>
  <si>
    <t>Belcastro</t>
  </si>
  <si>
    <t>Borgia</t>
  </si>
  <si>
    <t>Botricello</t>
  </si>
  <si>
    <t>Caraffa di Catanzaro</t>
  </si>
  <si>
    <t>Cardinale</t>
  </si>
  <si>
    <t>Carlopoli</t>
  </si>
  <si>
    <t>Catanzaro</t>
  </si>
  <si>
    <t>Cenadi</t>
  </si>
  <si>
    <t>Centrache</t>
  </si>
  <si>
    <t>Cerva</t>
  </si>
  <si>
    <t>Chiaravalle Centrale</t>
  </si>
  <si>
    <t>Cicala</t>
  </si>
  <si>
    <t>Conflenti</t>
  </si>
  <si>
    <t>Cortale</t>
  </si>
  <si>
    <t>Cropani</t>
  </si>
  <si>
    <t>Curinga</t>
  </si>
  <si>
    <t>Davoli</t>
  </si>
  <si>
    <t>Decollatura</t>
  </si>
  <si>
    <t>Falerna</t>
  </si>
  <si>
    <t>Feroleto Antico</t>
  </si>
  <si>
    <t>Fossato Serralta</t>
  </si>
  <si>
    <t>Gagliato</t>
  </si>
  <si>
    <t>Gasperina</t>
  </si>
  <si>
    <t>Gimigliano</t>
  </si>
  <si>
    <t>Girifalco</t>
  </si>
  <si>
    <t>Gizzeria</t>
  </si>
  <si>
    <t>Guardavalle</t>
  </si>
  <si>
    <t>Isca sullo Ionio</t>
  </si>
  <si>
    <t>Jacurso</t>
  </si>
  <si>
    <t>Lamezia Terme</t>
  </si>
  <si>
    <t>Magisano</t>
  </si>
  <si>
    <t>Maida</t>
  </si>
  <si>
    <t>Marcedusa</t>
  </si>
  <si>
    <t>Marcellinara</t>
  </si>
  <si>
    <t>Martirano</t>
  </si>
  <si>
    <t>Martirano Lombardo</t>
  </si>
  <si>
    <t>Miglierina</t>
  </si>
  <si>
    <t>Montauro</t>
  </si>
  <si>
    <t>Montepaone</t>
  </si>
  <si>
    <t>Motta Santa Lucia</t>
  </si>
  <si>
    <t>Nocera Tirinese</t>
  </si>
  <si>
    <t>Olivadi</t>
  </si>
  <si>
    <t>Palermiti</t>
  </si>
  <si>
    <t>Pentone</t>
  </si>
  <si>
    <t>Petrizzi</t>
  </si>
  <si>
    <t>Petronà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</si>
  <si>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</si>
  <si>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</si>
  <si>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</si>
  <si>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</si>
  <si>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</si>
  <si>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</si>
  <si>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</si>
  <si>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 Vito sullo Ionio</t>
  </si>
  <si>
    <t>Santa Caterina dello Ionio e Marina</t>
  </si>
  <si>
    <t>Sant'Andrea Apostolo dello Ionio</t>
  </si>
  <si>
    <t>Satriano</t>
  </si>
  <si>
    <t>Sellia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</si>
  <si>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</si>
  <si>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</si>
  <si>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</si>
  <si>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</si>
  <si>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</si>
  <si>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</si>
  <si>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</si>
  <si>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</si>
  <si>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</si>
  <si>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</si>
  <si>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Staletti</t>
  </si>
  <si>
    <t>Taverna</t>
  </si>
  <si>
    <t>Tiriolo</t>
  </si>
  <si>
    <t>Torre di Ruggiero</t>
  </si>
  <si>
    <t>Vallefiorita</t>
  </si>
  <si>
    <t>Zagarise</t>
  </si>
  <si>
    <t>Africo</t>
  </si>
  <si>
    <t>Agnana Calabra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</si>
  <si>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</si>
  <si>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</si>
  <si>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</si>
  <si>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</si>
  <si>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</si>
  <si>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</si>
  <si>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</si>
  <si>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</si>
  <si>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</si>
  <si>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 Marina</t>
  </si>
  <si>
    <t>Bovalino</t>
  </si>
  <si>
    <t>Brancaleone</t>
  </si>
  <si>
    <t>Bruzzano Zeffirio</t>
  </si>
  <si>
    <t>Calanna</t>
  </si>
  <si>
    <t>Camini</t>
  </si>
  <si>
    <t>Campo Calabro</t>
  </si>
  <si>
    <t>Candidoni</t>
  </si>
  <si>
    <t>Canolo</t>
  </si>
  <si>
    <t>Caraffa del Bianco</t>
  </si>
  <si>
    <t>Cardeto</t>
  </si>
  <si>
    <t>Careri</t>
  </si>
  <si>
    <t>Casignana</t>
  </si>
  <si>
    <t>Caulonia</t>
  </si>
  <si>
    <t>Ciminà</t>
  </si>
  <si>
    <t>Cinquefrondi</t>
  </si>
  <si>
    <t>Cittanova</t>
  </si>
  <si>
    <t>Condofuri</t>
  </si>
  <si>
    <t>Cosoleto</t>
  </si>
  <si>
    <t>Delianuova</t>
  </si>
  <si>
    <t>Feroleto della Chiesa</t>
  </si>
  <si>
    <t>Ferruzzano</t>
  </si>
  <si>
    <t>Fiumara</t>
  </si>
  <si>
    <t>Galatro</t>
  </si>
  <si>
    <t>Gerace</t>
  </si>
  <si>
    <t>Giffone</t>
  </si>
  <si>
    <t>Gioia Tauro</t>
  </si>
  <si>
    <t>Gioiosa Ionica</t>
  </si>
  <si>
    <t>Grotteria</t>
  </si>
  <si>
    <t>Laganadi</t>
  </si>
  <si>
    <t>Laureana di Borrello</t>
  </si>
  <si>
    <t>Locri</t>
  </si>
  <si>
    <t>Mammola</t>
  </si>
  <si>
    <t>Marina di Gioiosa Ionica</t>
  </si>
  <si>
    <t>Maropati</t>
  </si>
  <si>
    <t>Martone</t>
  </si>
  <si>
    <t>Melicuccà</t>
  </si>
  <si>
    <t>Melicucco</t>
  </si>
  <si>
    <t>Melito di Porto Salvo</t>
  </si>
  <si>
    <t>Molochio</t>
  </si>
  <si>
    <t>Monasterace</t>
  </si>
  <si>
    <t>Montebello Ionico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</si>
  <si>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</si>
  <si>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</si>
  <si>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</si>
  <si>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</si>
  <si>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</si>
  <si>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</si>
  <si>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</si>
  <si>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</si>
  <si>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</si>
  <si>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Reggio di Calabria</t>
  </si>
  <si>
    <t>Riace</t>
  </si>
  <si>
    <t>Rizziconi</t>
  </si>
  <si>
    <t>Roccaforte del Greco</t>
  </si>
  <si>
    <t>Roccella Ionica</t>
  </si>
  <si>
    <t>Roghudi</t>
  </si>
  <si>
    <t>Rosarno</t>
  </si>
  <si>
    <t>Samo</t>
  </si>
  <si>
    <t>San Ferdinando</t>
  </si>
  <si>
    <t>San Giorgio Morgeto</t>
  </si>
  <si>
    <t>San Giovanni di Gerace</t>
  </si>
  <si>
    <t>San Lorenzo</t>
  </si>
  <si>
    <t>San Luca</t>
  </si>
  <si>
    <t>San Pietro di Caridà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</si>
  <si>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</si>
  <si>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</si>
  <si>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</si>
  <si>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</si>
  <si>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</si>
  <si>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</si>
  <si>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</si>
  <si>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</si>
  <si>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</si>
  <si>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Scilla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</si>
  <si>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</si>
  <si>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</si>
  <si>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</si>
  <si>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</si>
  <si>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</si>
  <si>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</si>
  <si>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</si>
  <si>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</si>
  <si>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</si>
  <si>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</si>
  <si>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</si>
  <si>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Belvedere di Spinello</t>
  </si>
  <si>
    <t>Caccuri</t>
  </si>
  <si>
    <t>Carfizzi</t>
  </si>
  <si>
    <t>Casabona</t>
  </si>
  <si>
    <t>Castelsilano</t>
  </si>
  <si>
    <t>Cerenzia</t>
  </si>
  <si>
    <t>Cirò</t>
  </si>
  <si>
    <t>Cirò Marina</t>
  </si>
  <si>
    <t>Cotronei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</si>
  <si>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</si>
  <si>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</si>
  <si>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</si>
  <si>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</si>
  <si>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</si>
  <si>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</si>
  <si>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</si>
  <si>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Petilia Policastro</t>
  </si>
  <si>
    <t>Rocca di Neto</t>
  </si>
  <si>
    <t>Roccabernarda</t>
  </si>
  <si>
    <t>San Mauro Marchesato</t>
  </si>
  <si>
    <t>San Nicola dell'Alto</t>
  </si>
  <si>
    <t>Santa Severina</t>
  </si>
  <si>
    <t>Savelli</t>
  </si>
  <si>
    <t>Scandale</t>
  </si>
  <si>
    <t>Strongoli</t>
  </si>
  <si>
    <t>Umbriatico</t>
  </si>
  <si>
    <t>Verzino</t>
  </si>
  <si>
    <t>Acquaro</t>
  </si>
  <si>
    <t>Arena</t>
  </si>
  <si>
    <t>Briatico</t>
  </si>
  <si>
    <t>Brognaturo</t>
  </si>
  <si>
    <t>Capistrano</t>
  </si>
  <si>
    <t>Cessaniti</t>
  </si>
  <si>
    <t>Dasà</t>
  </si>
  <si>
    <t>Dinami</t>
  </si>
  <si>
    <t>Drapia</t>
  </si>
  <si>
    <t>Fabrizia</t>
  </si>
  <si>
    <t>Filadelfia</t>
  </si>
  <si>
    <t>Filandari</t>
  </si>
  <si>
    <t>Filogaso</t>
  </si>
  <si>
    <t>Francavilla Angitola</t>
  </si>
  <si>
    <t>Francica</t>
  </si>
  <si>
    <t>Gerocarne</t>
  </si>
  <si>
    <t>Ionadi</t>
  </si>
  <si>
    <t>Joppolo</t>
  </si>
  <si>
    <t>Limbadi</t>
  </si>
  <si>
    <t>Maierato</t>
  </si>
  <si>
    <t>Mileto</t>
  </si>
  <si>
    <t>Mongiana</t>
  </si>
  <si>
    <t>Monterosso Calabro</t>
  </si>
  <si>
    <t>Nardodipace</t>
  </si>
  <si>
    <t>Nicotera</t>
  </si>
  <si>
    <t>Parghelia</t>
  </si>
  <si>
    <t>Pizzo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</si>
  <si>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</si>
  <si>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</si>
  <si>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</si>
  <si>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</si>
  <si>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</si>
  <si>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</si>
  <si>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</si>
  <si>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</si>
  <si>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</si>
  <si>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</si>
  <si>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Simbario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</si>
  <si>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</si>
  <si>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</si>
  <si>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</si>
  <si>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</si>
  <si>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</si>
  <si>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</si>
  <si>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</si>
  <si>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Vazzano</t>
  </si>
  <si>
    <t>Vibo Valentia</t>
  </si>
  <si>
    <t>Zaccanopoli</t>
  </si>
  <si>
    <t>Zambrone</t>
  </si>
  <si>
    <t>Zungri</t>
  </si>
  <si>
    <t>Alcamo</t>
  </si>
  <si>
    <t>Buseto Palizzolo</t>
  </si>
  <si>
    <t>Calatafimi</t>
  </si>
  <si>
    <t>Campobello di Mazara</t>
  </si>
  <si>
    <t>Castellammare del Golfo</t>
  </si>
  <si>
    <t>Castelvetrano</t>
  </si>
  <si>
    <t>Custonaci</t>
  </si>
  <si>
    <t>Erice</t>
  </si>
  <si>
    <t>Favignana</t>
  </si>
  <si>
    <t>Gibellina</t>
  </si>
  <si>
    <t>Marsala</t>
  </si>
  <si>
    <t>Mazara del Vallo</t>
  </si>
  <si>
    <t>Paceco</t>
  </si>
  <si>
    <t>Pantelleria</t>
  </si>
  <si>
    <t>Partanna</t>
  </si>
  <si>
    <t>Petrosino</t>
  </si>
  <si>
    <t>Poggioreale</t>
  </si>
  <si>
    <t>Salaparuta</t>
  </si>
  <si>
    <t>Salemi</t>
  </si>
  <si>
    <t>San Vito Lo Capo</t>
  </si>
  <si>
    <t>Santa Ninfa</t>
  </si>
  <si>
    <t>Trapani</t>
  </si>
  <si>
    <t>Valderice</t>
  </si>
  <si>
    <t>Vita</t>
  </si>
  <si>
    <t>Alia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</si>
  <si>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</si>
  <si>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</si>
  <si>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</si>
  <si>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</si>
  <si>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</si>
  <si>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</si>
  <si>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</si>
  <si>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</si>
  <si>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</si>
  <si>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Blufi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</si>
  <si>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</si>
  <si>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</si>
  <si>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</si>
  <si>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</si>
  <si>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</si>
  <si>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</si>
  <si>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</si>
  <si>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</si>
  <si>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</si>
  <si>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</si>
  <si>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</si>
  <si>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</si>
  <si>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</si>
  <si>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</si>
  <si>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Castronuovo di Sicilia</t>
  </si>
  <si>
    <t>Cefalà Diana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</si>
  <si>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</si>
  <si>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</si>
  <si>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</si>
  <si>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</si>
  <si>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</si>
  <si>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</si>
  <si>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</si>
  <si>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</si>
  <si>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</si>
  <si>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</si>
  <si>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</si>
  <si>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</si>
  <si>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</si>
  <si>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</si>
  <si>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</si>
  <si>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</si>
  <si>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</si>
  <si>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</si>
  <si>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</si>
  <si>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</si>
  <si>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</si>
  <si>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</si>
  <si>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Monreale</t>
  </si>
  <si>
    <t>Montelepre</t>
  </si>
  <si>
    <t>Montemaggiore Belsito</t>
  </si>
  <si>
    <t>Palazzo Adriano</t>
  </si>
  <si>
    <t>Palermo</t>
  </si>
  <si>
    <t>Partinico</t>
  </si>
  <si>
    <t>Petralia Soprana</t>
  </si>
  <si>
    <t>Petralia Sottana</t>
  </si>
  <si>
    <t>Piana degli Albanesi</t>
  </si>
  <si>
    <t>Polizzi Generosa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</si>
  <si>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</si>
  <si>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</si>
  <si>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</si>
  <si>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</si>
  <si>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</si>
  <si>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</si>
  <si>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</si>
  <si>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</si>
  <si>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Santa Flavia</t>
  </si>
  <si>
    <t>Sciara</t>
  </si>
  <si>
    <t>Scillato</t>
  </si>
  <si>
    <t>Sclafani Bagni</t>
  </si>
  <si>
    <t>Termini Imerese</t>
  </si>
  <si>
    <t>Terrasini</t>
  </si>
  <si>
    <t>Torretta</t>
  </si>
  <si>
    <t>Trabia</t>
  </si>
  <si>
    <t>Trappeto</t>
  </si>
  <si>
    <t>Ustica</t>
  </si>
  <si>
    <t>Valledolmo</t>
  </si>
  <si>
    <t>Ventimiglia di Sicilia</t>
  </si>
  <si>
    <t>Vicari</t>
  </si>
  <si>
    <t>Villabate</t>
  </si>
  <si>
    <t>Villafrati</t>
  </si>
  <si>
    <t>Acquedolci</t>
  </si>
  <si>
    <t>Alcara li Fusi</t>
  </si>
  <si>
    <t>Alì</t>
  </si>
  <si>
    <t>Alì Terme</t>
  </si>
  <si>
    <t>Antillo</t>
  </si>
  <si>
    <t>Barcellona Pozzo di Gotto</t>
  </si>
  <si>
    <t>Basicò</t>
  </si>
  <si>
    <t>Brolo</t>
  </si>
  <si>
    <t>Capizzi</t>
  </si>
  <si>
    <t>Capo d'Orlando</t>
  </si>
  <si>
    <t>Capri Leone</t>
  </si>
  <si>
    <t>Caronia</t>
  </si>
  <si>
    <t>Casalvecchio Siculo</t>
  </si>
  <si>
    <t>Castel di Lucio</t>
  </si>
  <si>
    <t>Castell'Umberto</t>
  </si>
  <si>
    <t>Castelmola</t>
  </si>
  <si>
    <t>Castroreale</t>
  </si>
  <si>
    <t>Cesarò</t>
  </si>
  <si>
    <t>Condrò</t>
  </si>
  <si>
    <t>Falcone</t>
  </si>
  <si>
    <t>Ficarra</t>
  </si>
  <si>
    <t>Fiumedinisi</t>
  </si>
  <si>
    <t>Floresta</t>
  </si>
  <si>
    <t>Fondachelli-Fantina</t>
  </si>
  <si>
    <t>Forza d'Agrò</t>
  </si>
  <si>
    <t>Francavilla di Sicilia</t>
  </si>
  <si>
    <t>Frazzanò</t>
  </si>
  <si>
    <t>Furci Siculo</t>
  </si>
  <si>
    <t>Furnari</t>
  </si>
  <si>
    <t>Gaggi</t>
  </si>
  <si>
    <t>Galati Mamertino</t>
  </si>
  <si>
    <t>Gallodoro</t>
  </si>
  <si>
    <t>Giardini-Naxos</t>
  </si>
  <si>
    <t>Gioiosa Marea</t>
  </si>
  <si>
    <t>Graniti</t>
  </si>
  <si>
    <t>Gualtieri Sicaminò</t>
  </si>
  <si>
    <t>Itala</t>
  </si>
  <si>
    <t>Leni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</si>
  <si>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</si>
  <si>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</si>
  <si>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</si>
  <si>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</si>
  <si>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</si>
  <si>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</si>
  <si>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</si>
  <si>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</si>
  <si>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</si>
  <si>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</si>
  <si>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Messina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</si>
  <si>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</si>
  <si>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</si>
  <si>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</si>
  <si>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</si>
  <si>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</si>
  <si>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</si>
  <si>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</si>
  <si>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</si>
  <si>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</si>
  <si>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</si>
  <si>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Motta d'Affermo</t>
  </si>
  <si>
    <t>Naso</t>
  </si>
  <si>
    <t>Nizza di Sicilia</t>
  </si>
  <si>
    <t>Novara di Sicilia</t>
  </si>
  <si>
    <t>Oliveri</t>
  </si>
  <si>
    <t>Pace del Mela</t>
  </si>
  <si>
    <t>Pagliara</t>
  </si>
  <si>
    <t>Patti</t>
  </si>
  <si>
    <t>Pettineo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</si>
  <si>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</si>
  <si>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</si>
  <si>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</si>
  <si>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</si>
  <si>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</si>
  <si>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</si>
  <si>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</si>
  <si>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Rodì Milici</t>
  </si>
  <si>
    <t>Rometta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</si>
  <si>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</si>
  <si>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</si>
  <si>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</si>
  <si>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</si>
  <si>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</si>
  <si>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</si>
  <si>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 Teodoro</t>
  </si>
  <si>
    <t>Santa Domenica Vittoria</t>
  </si>
  <si>
    <t>Santa Lucia del Mela</t>
  </si>
  <si>
    <t>Santa Marina Salina</t>
  </si>
  <si>
    <t>Santa Teresa di Riva</t>
  </si>
  <si>
    <t>Sant'Agata di Militello</t>
  </si>
  <si>
    <t>Sant'Alessio Siculo</t>
  </si>
  <si>
    <t>Sant'Angelo di Brolo</t>
  </si>
  <si>
    <t>Santo Stefano di Camastra</t>
  </si>
  <si>
    <t>Saponara</t>
  </si>
  <si>
    <t>Savoca</t>
  </si>
  <si>
    <t>Scaletta Zanclea</t>
  </si>
  <si>
    <t>Sinagra</t>
  </si>
  <si>
    <t>Spadafora</t>
  </si>
  <si>
    <t>Taormina</t>
  </si>
  <si>
    <t>Terme Vigliatore</t>
  </si>
  <si>
    <t>Torregrotta</t>
  </si>
  <si>
    <t>Torrenova</t>
  </si>
  <si>
    <t>Tortorici</t>
  </si>
  <si>
    <t>Tripi</t>
  </si>
  <si>
    <t>Tusa</t>
  </si>
  <si>
    <t>Ucria</t>
  </si>
  <si>
    <t>Valdina</t>
  </si>
  <si>
    <t>Venetico</t>
  </si>
  <si>
    <t>Villafranca Tirrena</t>
  </si>
  <si>
    <t>Agrigento</t>
  </si>
  <si>
    <t>Alessandria della Rocca</t>
  </si>
  <si>
    <t>Aragona</t>
  </si>
  <si>
    <t>Bivona</t>
  </si>
  <si>
    <t>Burgio</t>
  </si>
  <si>
    <t>Calamonaci</t>
  </si>
  <si>
    <t>Caltabellotta</t>
  </si>
  <si>
    <t>Camastra</t>
  </si>
  <si>
    <t>Cammarata</t>
  </si>
  <si>
    <t>Campobello di Licata</t>
  </si>
  <si>
    <t>Canicattì</t>
  </si>
  <si>
    <t>Casteltermini</t>
  </si>
  <si>
    <t>Castrofilippo</t>
  </si>
  <si>
    <t>Cattolica Eraclea</t>
  </si>
  <si>
    <t>Cianciana</t>
  </si>
  <si>
    <t>Comitini</t>
  </si>
  <si>
    <t>Favara</t>
  </si>
  <si>
    <t>Grotte</t>
  </si>
  <si>
    <t>Joppolo Giancaxio</t>
  </si>
  <si>
    <t>Lampedusa e Linosa</t>
  </si>
  <si>
    <t>Licata</t>
  </si>
  <si>
    <t>Lucca Sicula</t>
  </si>
  <si>
    <t>Menfi</t>
  </si>
  <si>
    <t>Montallegro</t>
  </si>
  <si>
    <t>Montevago</t>
  </si>
  <si>
    <t>Naro</t>
  </si>
  <si>
    <t>Palma di Montechiaro</t>
  </si>
  <si>
    <t>Porto Empedocle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</si>
  <si>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</si>
  <si>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</si>
  <si>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</si>
  <si>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</si>
  <si>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</si>
  <si>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</si>
  <si>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</si>
  <si>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</si>
  <si>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</si>
  <si>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di Belice</t>
  </si>
  <si>
    <t>Sant'Angelo Muxaro</t>
  </si>
  <si>
    <t>Santo Stefano Quisquina</t>
  </si>
  <si>
    <t>Sciacca</t>
  </si>
  <si>
    <t>Siculiana</t>
  </si>
  <si>
    <t>Villafranca Sicula</t>
  </si>
  <si>
    <t>Acquaviva Platani</t>
  </si>
  <si>
    <t>Bompensiere</t>
  </si>
  <si>
    <t>Butera</t>
  </si>
  <si>
    <t>Caltanissetta</t>
  </si>
  <si>
    <t>Campofranco</t>
  </si>
  <si>
    <t>Delia</t>
  </si>
  <si>
    <t>Gela</t>
  </si>
  <si>
    <t>Marianopoli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</si>
  <si>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</si>
  <si>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</si>
  <si>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</si>
  <si>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</si>
  <si>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</si>
  <si>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</si>
  <si>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</si>
  <si>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</si>
  <si>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</si>
  <si>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</si>
  <si>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</si>
  <si>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Sutera</t>
  </si>
  <si>
    <t>Vallelunga Pratameno</t>
  </si>
  <si>
    <t>Villalba</t>
  </si>
  <si>
    <t>Agira</t>
  </si>
  <si>
    <t>Aidone</t>
  </si>
  <si>
    <t>Assoro</t>
  </si>
  <si>
    <t>Barrafranca</t>
  </si>
  <si>
    <t>Calascibetta</t>
  </si>
  <si>
    <t>Catenanuova</t>
  </si>
  <si>
    <t>Centuripe</t>
  </si>
  <si>
    <t>Cerami</t>
  </si>
  <si>
    <t>Enna</t>
  </si>
  <si>
    <t>Gagliano Castelferrato</t>
  </si>
  <si>
    <t>Leonforte</t>
  </si>
  <si>
    <t>Nicosia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</si>
  <si>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</si>
  <si>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</si>
  <si>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</si>
  <si>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</si>
  <si>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</si>
  <si>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</si>
  <si>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</si>
  <si>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Villarosa</t>
  </si>
  <si>
    <t>Aci Bonaccorsi</t>
  </si>
  <si>
    <t>Aci Castello</t>
  </si>
  <si>
    <t>Aci Catena</t>
  </si>
  <si>
    <t>Aci Sant'Antonio</t>
  </si>
  <si>
    <t>Acireale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</si>
  <si>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</si>
  <si>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</si>
  <si>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</si>
  <si>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</si>
  <si>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</si>
  <si>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</si>
  <si>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</si>
  <si>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Castel di Iudica</t>
  </si>
  <si>
    <t>Castiglione di Sicilia</t>
  </si>
  <si>
    <t>Catania</t>
  </si>
  <si>
    <t>Fiumefreddo di Sicilia</t>
  </si>
  <si>
    <t>Giarre</t>
  </si>
  <si>
    <t>Grammichele</t>
  </si>
  <si>
    <t>Gravina di Catania</t>
  </si>
  <si>
    <t>Licodia Eubea</t>
  </si>
  <si>
    <t>Linguaglossa</t>
  </si>
  <si>
    <t>Maletto</t>
  </si>
  <si>
    <t>Maniace</t>
  </si>
  <si>
    <t>Mascali</t>
  </si>
  <si>
    <t>Mascalucia</t>
  </si>
  <si>
    <t>Mazzarrone</t>
  </si>
  <si>
    <t>Militello in Val di Catania</t>
  </si>
  <si>
    <t>Milo</t>
  </si>
  <si>
    <t>Mineo</t>
  </si>
  <si>
    <t>Mirabella Imbaccari</t>
  </si>
  <si>
    <t>Misterbianco</t>
  </si>
  <si>
    <t>Motta Sant'Anastasia</t>
  </si>
  <si>
    <t>Nicolosi</t>
  </si>
  <si>
    <t>Palagonia</t>
  </si>
  <si>
    <t>Paternò</t>
  </si>
  <si>
    <t>Pedara</t>
  </si>
  <si>
    <t>Piedimonte Etneo</t>
  </si>
  <si>
    <t>Raddusa</t>
  </si>
  <si>
    <t>Ragalna</t>
  </si>
  <si>
    <t>Ramacca</t>
  </si>
  <si>
    <t>Randazzo</t>
  </si>
  <si>
    <t>Riposto</t>
  </si>
  <si>
    <t>San Cono</t>
  </si>
  <si>
    <t>San Giovanni la Punta</t>
  </si>
  <si>
    <t>San Gregorio di Catania</t>
  </si>
  <si>
    <t>San Michele di Ganzaria</t>
  </si>
  <si>
    <t>San Pietro Clarenza</t>
  </si>
  <si>
    <t>Santa Maria di Licodia</t>
  </si>
  <si>
    <t>Santa Venerina</t>
  </si>
  <si>
    <t>Sant'Agata li Battiati</t>
  </si>
  <si>
    <t>Sant'Alfio</t>
  </si>
  <si>
    <t>Scordia</t>
  </si>
  <si>
    <t>Trecastagni</t>
  </si>
  <si>
    <t>Tremestieri Etneo</t>
  </si>
  <si>
    <t>Viagrande</t>
  </si>
  <si>
    <t>Vizzini</t>
  </si>
  <si>
    <t>Zafferana Etnea</t>
  </si>
  <si>
    <t>Acate</t>
  </si>
  <si>
    <t>Chiaramonte Gulfi</t>
  </si>
  <si>
    <t>Comiso</t>
  </si>
  <si>
    <t>Giarratana</t>
  </si>
  <si>
    <t>Ispica</t>
  </si>
  <si>
    <t>Modica</t>
  </si>
  <si>
    <t>Monterosso Almo</t>
  </si>
  <si>
    <t>Pozzallo</t>
  </si>
  <si>
    <t>Ragusa</t>
  </si>
  <si>
    <t>Santa Croce Camerina</t>
  </si>
  <si>
    <t>Scicli</t>
  </si>
  <si>
    <t>Vittoria</t>
  </si>
  <si>
    <t>Augusta</t>
  </si>
  <si>
    <t>Avola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</si>
  <si>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</si>
  <si>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</si>
  <si>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</si>
  <si>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</si>
  <si>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</si>
  <si>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</si>
  <si>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</si>
  <si>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</si>
  <si>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</si>
  <si>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</si>
  <si>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</si>
  <si>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</si>
  <si>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</si>
  <si>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Portopalo di Capo Passero</t>
  </si>
  <si>
    <t>Priolo Gargallo</t>
  </si>
  <si>
    <t>Rosolini</t>
  </si>
  <si>
    <t>Siracusa</t>
  </si>
  <si>
    <t>Solarino</t>
  </si>
  <si>
    <t>Sortino</t>
  </si>
  <si>
    <t>Aggius</t>
  </si>
  <si>
    <t>Aglientu</t>
  </si>
  <si>
    <t>Alà dei Sardi</t>
  </si>
  <si>
    <t>Alghero</t>
  </si>
  <si>
    <t>Anela</t>
  </si>
  <si>
    <t>Ardara</t>
  </si>
  <si>
    <t>Arzachena</t>
  </si>
  <si>
    <t>Badesi</t>
  </si>
  <si>
    <t>Banari</t>
  </si>
  <si>
    <t>Benetutti</t>
  </si>
  <si>
    <t>Berchidda</t>
  </si>
  <si>
    <t>Bessude</t>
  </si>
  <si>
    <t>Bonnanaro</t>
  </si>
  <si>
    <t>Bono</t>
  </si>
  <si>
    <t>Bonorva</t>
  </si>
  <si>
    <t>Bortigiadas</t>
  </si>
  <si>
    <t>Borutta</t>
  </si>
  <si>
    <t>Bottidda</t>
  </si>
  <si>
    <t>Buddusò</t>
  </si>
  <si>
    <t>Bultei</t>
  </si>
  <si>
    <t>Bulzi</t>
  </si>
  <si>
    <t>Burgos</t>
  </si>
  <si>
    <t>Calangianus</t>
  </si>
  <si>
    <t>Cargeghe</t>
  </si>
  <si>
    <t>Castelsardo</t>
  </si>
  <si>
    <t>Cheremule</t>
  </si>
  <si>
    <t>Chiaramonti</t>
  </si>
  <si>
    <t>Codrongianos</t>
  </si>
  <si>
    <t>Cossoine</t>
  </si>
  <si>
    <t>Erula</t>
  </si>
  <si>
    <t>Esporlatu</t>
  </si>
  <si>
    <t>Florinas</t>
  </si>
  <si>
    <t>Giave</t>
  </si>
  <si>
    <t>Golfo Aranci</t>
  </si>
  <si>
    <t>Illorai</t>
  </si>
  <si>
    <t>Ittireddu</t>
  </si>
  <si>
    <t>Ittiri</t>
  </si>
  <si>
    <t>La Maddalena</t>
  </si>
  <si>
    <t>Laerru</t>
  </si>
  <si>
    <t>Loiri-Porto San Paolo</t>
  </si>
  <si>
    <t>Luogosanto</t>
  </si>
  <si>
    <t>Luras</t>
  </si>
  <si>
    <t>Mara</t>
  </si>
  <si>
    <t>Martis</t>
  </si>
  <si>
    <t>Monteleone Rocca Doria</t>
  </si>
  <si>
    <t>Monti</t>
  </si>
  <si>
    <t>Mores</t>
  </si>
  <si>
    <t>Muros</t>
  </si>
  <si>
    <t>Nughedu di San Nicolò</t>
  </si>
  <si>
    <t>Nule</t>
  </si>
  <si>
    <t>Nulvi</t>
  </si>
  <si>
    <t>Olbia</t>
  </si>
  <si>
    <t>Olmedo</t>
  </si>
  <si>
    <t>Oschiri</t>
  </si>
  <si>
    <t>Osilo</t>
  </si>
  <si>
    <t>Ossi</t>
  </si>
  <si>
    <t>Ozieri</t>
  </si>
  <si>
    <t>Padria</t>
  </si>
  <si>
    <t>Palau</t>
  </si>
  <si>
    <t>Pattada</t>
  </si>
  <si>
    <t>Perfugas</t>
  </si>
  <si>
    <t>Ploaghe</t>
  </si>
  <si>
    <t>Porto Torres</t>
  </si>
  <si>
    <t>Pozzomaggiore</t>
  </si>
  <si>
    <t>Putifigari</t>
  </si>
  <si>
    <t>Romana</t>
  </si>
  <si>
    <t>Santa Maria Coghinas</t>
  </si>
  <si>
    <t>Santa Teresa Gallura</t>
  </si>
  <si>
    <t>Sant'Antonio di Gallura</t>
  </si>
  <si>
    <t>Sassari</t>
  </si>
  <si>
    <t>Sedini</t>
  </si>
  <si>
    <t>Semestene</t>
  </si>
  <si>
    <t>Sennori</t>
  </si>
  <si>
    <t>Siligo</t>
  </si>
  <si>
    <t>Sorso</t>
  </si>
  <si>
    <t>Stintino</t>
  </si>
  <si>
    <t>Telti</t>
  </si>
  <si>
    <t>Tempio Pausania</t>
  </si>
  <si>
    <t>Tergu</t>
  </si>
  <si>
    <t>Thiesi</t>
  </si>
  <si>
    <t>Tissi</t>
  </si>
  <si>
    <t>Torralba</t>
  </si>
  <si>
    <t>Trinita d'Agultu e Vignola</t>
  </si>
  <si>
    <t>Tula</t>
  </si>
  <si>
    <t>Uri</t>
  </si>
  <si>
    <t>Usini</t>
  </si>
  <si>
    <t>Valledoria</t>
  </si>
  <si>
    <t>Viddalba</t>
  </si>
  <si>
    <t>Villanova Monteleone</t>
  </si>
  <si>
    <t>Aritzo</t>
  </si>
  <si>
    <t>Arzana</t>
  </si>
  <si>
    <t>Atzara</t>
  </si>
  <si>
    <t>Austis</t>
  </si>
  <si>
    <t>Bari Sardo</t>
  </si>
  <si>
    <t>Baunei</t>
  </si>
  <si>
    <t>Belvì</t>
  </si>
  <si>
    <t>Birori</t>
  </si>
  <si>
    <t>Bitti</t>
  </si>
  <si>
    <t>Bolotana</t>
  </si>
  <si>
    <t>Borore</t>
  </si>
  <si>
    <t>Bortigali</t>
  </si>
  <si>
    <t>Bosa</t>
  </si>
  <si>
    <t>Budoni</t>
  </si>
  <si>
    <t>Cardedu</t>
  </si>
  <si>
    <t>Caredddu</t>
  </si>
  <si>
    <t>Desulo</t>
  </si>
  <si>
    <t>Dorgali</t>
  </si>
  <si>
    <t>Dualchi</t>
  </si>
  <si>
    <t>Elini</t>
  </si>
  <si>
    <t>Escalaplano</t>
  </si>
  <si>
    <t>Escolca</t>
  </si>
  <si>
    <t>Esterzili</t>
  </si>
  <si>
    <t>Flussio</t>
  </si>
  <si>
    <t>Fonni</t>
  </si>
  <si>
    <t>Gadoni</t>
  </si>
  <si>
    <t>Gairo</t>
  </si>
  <si>
    <t>Galtellì</t>
  </si>
  <si>
    <t>Gavoi</t>
  </si>
  <si>
    <t>Genoni</t>
  </si>
  <si>
    <t>Gergei</t>
  </si>
  <si>
    <t>Girasole</t>
  </si>
  <si>
    <t>Ilbono</t>
  </si>
  <si>
    <t>Irgoli</t>
  </si>
  <si>
    <t>Isili</t>
  </si>
  <si>
    <t>Jerzu</t>
  </si>
  <si>
    <t>Laconi</t>
  </si>
  <si>
    <t>Lanusei</t>
  </si>
  <si>
    <t>Lei</t>
  </si>
  <si>
    <t>Loceri</t>
  </si>
  <si>
    <t>Loculi</t>
  </si>
  <si>
    <t>Lodè</t>
  </si>
  <si>
    <t>Lodine</t>
  </si>
  <si>
    <t>Lotzorai</t>
  </si>
  <si>
    <t>Lula</t>
  </si>
  <si>
    <t>Macomer</t>
  </si>
  <si>
    <t>Magomadas</t>
  </si>
  <si>
    <t>Mamoiada</t>
  </si>
  <si>
    <t>Meana Sardo</t>
  </si>
  <si>
    <t>Modolo</t>
  </si>
  <si>
    <t>Montresta</t>
  </si>
  <si>
    <t>Noragugume</t>
  </si>
  <si>
    <t>Nuoro</t>
  </si>
  <si>
    <t>Nuragus</t>
  </si>
  <si>
    <t>Nurallao</t>
  </si>
  <si>
    <t>Nurri</t>
  </si>
  <si>
    <t>Oliena</t>
  </si>
  <si>
    <t>Ollolai</t>
  </si>
  <si>
    <t>Olzai</t>
  </si>
  <si>
    <t>Onanì</t>
  </si>
  <si>
    <t>Onifai</t>
  </si>
  <si>
    <t>Oniferi</t>
  </si>
  <si>
    <t>Orani</t>
  </si>
  <si>
    <t>Orgosolo</t>
  </si>
  <si>
    <t>Orosei</t>
  </si>
  <si>
    <t>Orotelli</t>
  </si>
  <si>
    <t>Orroli</t>
  </si>
  <si>
    <t>Ortueri</t>
  </si>
  <si>
    <t>Orune</t>
  </si>
  <si>
    <t>Osidda</t>
  </si>
  <si>
    <t>Osini</t>
  </si>
  <si>
    <t>Ottana</t>
  </si>
  <si>
    <t>Ovodda</t>
  </si>
  <si>
    <t>Perdasdefogu</t>
  </si>
  <si>
    <t>Posada</t>
  </si>
  <si>
    <t>Sadali</t>
  </si>
  <si>
    <t>Sagama</t>
  </si>
  <si>
    <t>Sarule</t>
  </si>
  <si>
    <t>Serri</t>
  </si>
  <si>
    <t>Seui</t>
  </si>
  <si>
    <t>Seulo</t>
  </si>
  <si>
    <t>Silanus</t>
  </si>
  <si>
    <t>Sindia</t>
  </si>
  <si>
    <t>Siniscola</t>
  </si>
  <si>
    <t>Sorgono</t>
  </si>
  <si>
    <t>Suni</t>
  </si>
  <si>
    <t>Talana</t>
  </si>
  <si>
    <t>Tertenia</t>
  </si>
  <si>
    <t>Teti</t>
  </si>
  <si>
    <t>Tiana</t>
  </si>
  <si>
    <t>Tinnura</t>
  </si>
  <si>
    <t>Tonara</t>
  </si>
  <si>
    <t>Torpè</t>
  </si>
  <si>
    <t>Tortolì</t>
  </si>
  <si>
    <t>Triei</t>
  </si>
  <si>
    <t>Ulassai</t>
  </si>
  <si>
    <t>Urzulei</t>
  </si>
  <si>
    <t>Ussassai</t>
  </si>
  <si>
    <t>Villagrande Strisaili</t>
  </si>
  <si>
    <t>Villanova Tulo</t>
  </si>
  <si>
    <t>Arbus</t>
  </si>
  <si>
    <t>Armungia</t>
  </si>
  <si>
    <t>Assemini</t>
  </si>
  <si>
    <t>Ballao</t>
  </si>
  <si>
    <t>Barrali</t>
  </si>
  <si>
    <t>Barumini</t>
  </si>
  <si>
    <t>Buggerru</t>
  </si>
  <si>
    <t>Burcei</t>
  </si>
  <si>
    <t>Cagliari</t>
  </si>
  <si>
    <t>Calasetta</t>
  </si>
  <si>
    <t>Capoterra</t>
  </si>
  <si>
    <t>Carbonia</t>
  </si>
  <si>
    <t>Carloforte</t>
  </si>
  <si>
    <t>Castiadas</t>
  </si>
  <si>
    <t>Collinas</t>
  </si>
  <si>
    <t>Decimomannu</t>
  </si>
  <si>
    <t>Decimoputzu</t>
  </si>
  <si>
    <t>Dolianova</t>
  </si>
  <si>
    <t>Domus de Maria</t>
  </si>
  <si>
    <t>Domusnovas</t>
  </si>
  <si>
    <t>Donorì</t>
  </si>
  <si>
    <t>Elmas</t>
  </si>
  <si>
    <t>Fluminimaggiore</t>
  </si>
  <si>
    <t>Furtei</t>
  </si>
  <si>
    <t>Genuri</t>
  </si>
  <si>
    <t>Gesico</t>
  </si>
  <si>
    <t>Gesturi</t>
  </si>
  <si>
    <t>Giba</t>
  </si>
  <si>
    <t>Goni</t>
  </si>
  <si>
    <t>Gonnesa</t>
  </si>
  <si>
    <t>Gonnosfanadiga</t>
  </si>
  <si>
    <t>Guamaggiore</t>
  </si>
  <si>
    <t>Guasila</t>
  </si>
  <si>
    <t>Guspini</t>
  </si>
  <si>
    <t>Iglesias</t>
  </si>
  <si>
    <t>Las Plassas</t>
  </si>
  <si>
    <t>Lunamatrona</t>
  </si>
  <si>
    <t>Mandas</t>
  </si>
  <si>
    <t>Maracalagonis</t>
  </si>
  <si>
    <t>Masainas</t>
  </si>
  <si>
    <t>Monastir</t>
  </si>
  <si>
    <t>Monserrato</t>
  </si>
  <si>
    <t>Muravera</t>
  </si>
  <si>
    <t>Musei</t>
  </si>
  <si>
    <t>Narcao</t>
  </si>
  <si>
    <t>Nuraminis</t>
  </si>
  <si>
    <t>Nuxis</t>
  </si>
  <si>
    <t>Ortacesus</t>
  </si>
  <si>
    <t>Pabillonis</t>
  </si>
  <si>
    <t>Pauli Arbarei</t>
  </si>
  <si>
    <t>Perdaxius</t>
  </si>
  <si>
    <t>Pimentel</t>
  </si>
  <si>
    <t>Piscinas</t>
  </si>
  <si>
    <t>Portoscuso</t>
  </si>
  <si>
    <t>Pula</t>
  </si>
  <si>
    <t>Quartu Sant'Elena</t>
  </si>
  <si>
    <t>Quartucciu</t>
  </si>
  <si>
    <t>Samassi</t>
  </si>
  <si>
    <t>Samatzai</t>
  </si>
  <si>
    <t>San Basilio</t>
  </si>
  <si>
    <t>San Gavino Monreale</t>
  </si>
  <si>
    <t>San Giovanni Suergiu</t>
  </si>
  <si>
    <t>San Nicolò Gerrei</t>
  </si>
  <si>
    <t>San Sperate</t>
  </si>
  <si>
    <t>San Vito</t>
  </si>
  <si>
    <t>Sanluri</t>
  </si>
  <si>
    <t>Santadi</t>
  </si>
  <si>
    <t>Sant'Andrea Frius</t>
  </si>
  <si>
    <t>Sant'Anna Arresi</t>
  </si>
  <si>
    <t>Sant'Antioco</t>
  </si>
  <si>
    <t>Sardara</t>
  </si>
  <si>
    <t>Sarroch</t>
  </si>
  <si>
    <t>Segariu</t>
  </si>
  <si>
    <t>Selargius</t>
  </si>
  <si>
    <t>Selegas</t>
  </si>
  <si>
    <t>Senorbì</t>
  </si>
  <si>
    <t>Serdiana</t>
  </si>
  <si>
    <t>Serramanna</t>
  </si>
  <si>
    <t>Serrenti</t>
  </si>
  <si>
    <t>Sestu</t>
  </si>
  <si>
    <t>Settimo San Pietro</t>
  </si>
  <si>
    <t>Setzu</t>
  </si>
  <si>
    <t>Siddi</t>
  </si>
  <si>
    <t>Siliqua</t>
  </si>
  <si>
    <t>Silius</t>
  </si>
  <si>
    <t>Sinnai</t>
  </si>
  <si>
    <t>Siurgus Donigala</t>
  </si>
  <si>
    <t>Soleminis</t>
  </si>
  <si>
    <t>Suelli</t>
  </si>
  <si>
    <t>Teulada</t>
  </si>
  <si>
    <t>Tratalias</t>
  </si>
  <si>
    <t>Tuili</t>
  </si>
  <si>
    <t>Turri</t>
  </si>
  <si>
    <t>Ussana</t>
  </si>
  <si>
    <t>Ussaramanna</t>
  </si>
  <si>
    <t>Uta</t>
  </si>
  <si>
    <t>Vallermosa</t>
  </si>
  <si>
    <t>Villa San Pietro</t>
  </si>
  <si>
    <t>Villacidro</t>
  </si>
  <si>
    <t>Villamar</t>
  </si>
  <si>
    <t>Villamassargia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</si>
  <si>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</si>
  <si>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</si>
  <si>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</si>
  <si>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</si>
  <si>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</si>
  <si>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</si>
  <si>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</si>
  <si>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</si>
  <si>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Abbasanta</t>
  </si>
  <si>
    <t>Aidomaggiore</t>
  </si>
  <si>
    <t>Albagiara</t>
  </si>
  <si>
    <t>Ales</t>
  </si>
  <si>
    <t>Allai</t>
  </si>
  <si>
    <t>Arborea</t>
  </si>
  <si>
    <t>Ardauli</t>
  </si>
  <si>
    <t>Assolo</t>
  </si>
  <si>
    <t>Asuni</t>
  </si>
  <si>
    <t>Baradili</t>
  </si>
  <si>
    <t>Baratili San Pietro</t>
  </si>
  <si>
    <t>Baressa</t>
  </si>
  <si>
    <t>Bauladu</t>
  </si>
  <si>
    <t>Bidonì</t>
  </si>
  <si>
    <t>Bonarcado</t>
  </si>
  <si>
    <t>Boroneddu</t>
  </si>
  <si>
    <t>Busachi</t>
  </si>
  <si>
    <t>Cabras</t>
  </si>
  <si>
    <t>Cuglieri</t>
  </si>
  <si>
    <t>Curcuris</t>
  </si>
  <si>
    <t>Fordongianus</t>
  </si>
  <si>
    <t>Ghilarza</t>
  </si>
  <si>
    <t>Gonnoscodina</t>
  </si>
  <si>
    <t>Gonnosnò</t>
  </si>
  <si>
    <t>Gonnostramatza</t>
  </si>
  <si>
    <t>Marrubiu</t>
  </si>
  <si>
    <t>Masullas</t>
  </si>
  <si>
    <t>Milis</t>
  </si>
  <si>
    <t>Mogorella</t>
  </si>
  <si>
    <t>Mogoro</t>
  </si>
  <si>
    <t>Morgongiori</t>
  </si>
  <si>
    <t>Narbolia</t>
  </si>
  <si>
    <t>Neoneli</t>
  </si>
  <si>
    <t>Norbello</t>
  </si>
  <si>
    <t>Nughedu Santa Vittoria</t>
  </si>
  <si>
    <t>Nurachi</t>
  </si>
  <si>
    <t>Nureci</t>
  </si>
  <si>
    <t>Ollastra Simaxis</t>
  </si>
  <si>
    <t>Oristano</t>
  </si>
  <si>
    <t>Palmas Arborea</t>
  </si>
  <si>
    <t>Pau</t>
  </si>
  <si>
    <t>Paulilatino</t>
  </si>
  <si>
    <t>Pompu</t>
  </si>
  <si>
    <t>Riola Sardo</t>
  </si>
  <si>
    <t>Ruinas</t>
  </si>
  <si>
    <t>Samugheo</t>
  </si>
  <si>
    <t>San Nicolò d'Arcidano</t>
  </si>
  <si>
    <t>San Vero Milis</t>
  </si>
  <si>
    <t>Santa Giusta</t>
  </si>
  <si>
    <t>Santu Lussurgiu</t>
  </si>
  <si>
    <t>Scano di Montiferro</t>
  </si>
  <si>
    <t>Sedilo</t>
  </si>
  <si>
    <t>Seneghe</t>
  </si>
  <si>
    <t>Senis</t>
  </si>
  <si>
    <t>Sennariolo</t>
  </si>
  <si>
    <t>Siamaggiore</t>
  </si>
  <si>
    <t>Siamanna</t>
  </si>
  <si>
    <t>Siapiccia</t>
  </si>
  <si>
    <t>Simala</t>
  </si>
  <si>
    <t>Simaxis</t>
  </si>
  <si>
    <t>Sini</t>
  </si>
  <si>
    <t>Siris</t>
  </si>
  <si>
    <t>Soddì</t>
  </si>
  <si>
    <t>Solarussa</t>
  </si>
  <si>
    <t>Sorradile</t>
  </si>
  <si>
    <t>Tadasuni</t>
  </si>
  <si>
    <t>Terralba</t>
  </si>
  <si>
    <t>Tramatza</t>
  </si>
  <si>
    <t>Tresnuraghes</t>
  </si>
  <si>
    <t>Ulà Tirso</t>
  </si>
  <si>
    <t>Uras</t>
  </si>
  <si>
    <t>Usellus</t>
  </si>
  <si>
    <t>Villa Sant'Antonio</t>
  </si>
  <si>
    <t>Villa Verde</t>
  </si>
  <si>
    <t>Villanova Truschedu</t>
  </si>
  <si>
    <t>Villaurbana</t>
  </si>
  <si>
    <t>Zeddiani</t>
  </si>
  <si>
    <t>Zerfaliu</t>
  </si>
  <si>
    <t>Comune in cui è installata la pompa di calore</t>
  </si>
  <si>
    <t>Incentivo massimo erogabile [€]</t>
  </si>
  <si>
    <t>L'incentivo ottenuto corrisponde al valore calcolato o al 65% della spesa sostenuta?</t>
  </si>
  <si>
    <t>NVSN1S 150</t>
  </si>
  <si>
    <t>NVSN1S 200</t>
  </si>
  <si>
    <t>NVSN2S 200</t>
  </si>
  <si>
    <t>NVSN2S 280</t>
  </si>
  <si>
    <t>L'incentivo ottenuto corrisponde al valore calcolato o al 40% della spesa sostenuta?</t>
  </si>
  <si>
    <t>SI</t>
  </si>
  <si>
    <t>NO</t>
  </si>
  <si>
    <t>Soggetto Responsabile destinatario di fatture di cui al DM n.55 del 3/4/2013</t>
  </si>
  <si>
    <t>Incentivo annuo calcolato [€]</t>
  </si>
  <si>
    <t>Valore massimale della trattenuta [€]</t>
  </si>
  <si>
    <t>Corrispettivo annuo percentuale sul valore del contributo (incentivo) totale riconosciuto [%]</t>
  </si>
  <si>
    <t>Incentivo totale calcolato [€]</t>
  </si>
  <si>
    <t>EH1819T-DC</t>
  </si>
  <si>
    <t>EH2519T-DC</t>
  </si>
  <si>
    <t>EH3019T-DC</t>
  </si>
  <si>
    <t>EQ 2021</t>
  </si>
  <si>
    <t>EQ 1123</t>
  </si>
  <si>
    <t>EQ 3021 ES</t>
  </si>
  <si>
    <t>EH3222T DC</t>
  </si>
  <si>
    <t>EH4222T DC</t>
  </si>
  <si>
    <t>EH5322T DC</t>
  </si>
  <si>
    <t>EH5922T DC</t>
  </si>
  <si>
    <t>Modello pompa di calore del sistema ibrido (rif. Dichiarazione Emmeti)</t>
  </si>
  <si>
    <t>SCOP</t>
  </si>
  <si>
    <t>SCOP min Ecodesign</t>
  </si>
  <si>
    <r>
      <rPr>
        <b/>
        <sz val="11"/>
        <color theme="1"/>
        <rFont val="Symbol"/>
        <family val="1"/>
        <charset val="2"/>
      </rPr>
      <t>h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1"/>
        <charset val="2"/>
        <scheme val="minor"/>
      </rPr>
      <t xml:space="preserve"> %</t>
    </r>
  </si>
  <si>
    <r>
      <rPr>
        <b/>
        <sz val="11"/>
        <color theme="1"/>
        <rFont val="Symbol"/>
        <family val="1"/>
        <charset val="2"/>
      </rPr>
      <t>h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1"/>
        <charset val="2"/>
        <scheme val="minor"/>
      </rPr>
      <t xml:space="preserve"> % min Ecodesign</t>
    </r>
  </si>
  <si>
    <r>
      <t>P</t>
    </r>
    <r>
      <rPr>
        <b/>
        <vertAlign val="subscript"/>
        <sz val="11"/>
        <color theme="1"/>
        <rFont val="Calibri"/>
        <family val="2"/>
        <scheme val="minor"/>
      </rPr>
      <t>rated</t>
    </r>
    <r>
      <rPr>
        <b/>
        <sz val="11"/>
        <color theme="1"/>
        <rFont val="Calibri"/>
        <family val="2"/>
        <scheme val="minor"/>
      </rPr>
      <t xml:space="preserve"> [kW]</t>
    </r>
  </si>
  <si>
    <t>ECH-3622</t>
  </si>
  <si>
    <t>EFH-3622</t>
  </si>
  <si>
    <t>EDH-3622M</t>
  </si>
  <si>
    <t>Note</t>
  </si>
  <si>
    <t>Classe energetica</t>
  </si>
  <si>
    <t>Classe energetica min rif. Ecodesign</t>
  </si>
  <si>
    <t>A+</t>
  </si>
  <si>
    <t>A++</t>
  </si>
  <si>
    <t>Classe di efficienza energetica, rif. Regolamenti UE 812/2013 e 814/2013</t>
  </si>
  <si>
    <t>Classe di efficienza energetica minima rif. Regolamenti UE 812/2013 e 814/2013</t>
  </si>
  <si>
    <t>Prated ed eta_s presenti su fascicolo tecnico, SCOP calcolato a partire da eta_s</t>
  </si>
  <si>
    <t>Prated ed eta_s presenti su product fiche, SCOP calcolato a partire da eta_s</t>
  </si>
  <si>
    <t>Tabella 16 - Coefficienti di valorizzazione dell'energia termica prodotta da impianti solari termici</t>
  </si>
  <si>
    <t>Tabella 17 - Temperature medie di funzionamento in relazione alla destinazione del calore prodotto</t>
  </si>
  <si>
    <t>Tipologia di intervento (rif. Tabella 16 dell'Allegato II)</t>
  </si>
  <si>
    <t>Applicazione a cui è destinato il calore prodotto (rif. Tabella 17 dell'Allegato II)</t>
  </si>
  <si>
    <t>Qcol/Ag limite Conto Termico 3.0 (Würzburg - Tm= 50 °C) [kWh/mq]</t>
  </si>
  <si>
    <t>QL/Aa limite Conto Termico 3.0 [kWh/mq]</t>
  </si>
  <si>
    <t>Installazione di impianti solari termici per la produzione di acqua calda
sanitaria e/o ad integrazione dell’impianto di climatizzazione invernale,
anche abbinati a sistemi di solar cooling, o per la produzione di energia
termica per processi produttivi o immissione in reti di teleriscaldamento e
teleraffreddamento, con superficie solare lorda inferiore o uguale a 50 metri
quadrati</t>
  </si>
  <si>
    <t>Installazione di impianti solari termici per la produzione di acqua calda
sanitaria e/o ad integrazione dell’impianto di climatizzazione invernale,
anche abbinati a sistemi di solar cooling, o per la produzione di energia
termica per processi produttivi o immissione in reti di teleriscaldamento e
teleraffreddamento, con superficie solare lorda superiore a 50 metri quadrati
e inferiore o uguale a 2.500 metri quadrati</t>
  </si>
  <si>
    <r>
      <t>Ci [€/kWh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]</t>
    </r>
  </si>
  <si>
    <t>Ibrido factory made</t>
  </si>
  <si>
    <t>Bivalente</t>
  </si>
  <si>
    <t>Pompa di calore "add-on"</t>
  </si>
  <si>
    <t>Tipologia sistema</t>
  </si>
  <si>
    <t>Potenza nominale della caldaia</t>
  </si>
  <si>
    <t>Tipologia sistema ibrido</t>
  </si>
  <si>
    <t>Potenza nominale caldaia</t>
  </si>
  <si>
    <t>Pn &gt; 35 kW</t>
  </si>
  <si>
    <t>Arcobaleno SRTV</t>
  </si>
  <si>
    <t>Arcobaleno SRTO</t>
  </si>
  <si>
    <t>Arcobaleno SXM</t>
  </si>
  <si>
    <t>Arcobaleno NS</t>
  </si>
  <si>
    <t>COLLETTORI PIANI</t>
  </si>
  <si>
    <t>KIT CIRCOLAZIONE NATURALE</t>
  </si>
  <si>
    <t>TUTTI I COLLETTORI</t>
  </si>
  <si>
    <t>Solar cooling</t>
  </si>
  <si>
    <t>Identificativo dell'intervento</t>
  </si>
  <si>
    <t>B, C</t>
  </si>
  <si>
    <r>
      <t xml:space="preserve">Impianti solari termici a con sistema di </t>
    </r>
    <r>
      <rPr>
        <i/>
        <sz val="11"/>
        <color theme="1"/>
        <rFont val="Calibri"/>
        <family val="2"/>
        <scheme val="minor"/>
      </rPr>
      <t>solar cooling</t>
    </r>
  </si>
  <si>
    <t>Impianti solari termici per la produzione di a.c.s e riscaldamento ambiente anche per la produzione di calore di processo a bassa temperatura o asserviti a reti di teleriscaldamento</t>
  </si>
  <si>
    <r>
      <t>Incentivo totale erogato</t>
    </r>
    <r>
      <rPr>
        <i/>
        <sz val="11"/>
        <rFont val="Calibri"/>
        <family val="2"/>
      </rPr>
      <t xml:space="preserve"> (non eccedente, in nessun caso, il 65% delle spese sostenute) </t>
    </r>
    <r>
      <rPr>
        <b/>
        <sz val="11"/>
        <rFont val="Calibri"/>
        <family val="2"/>
      </rPr>
      <t>[€]</t>
    </r>
  </si>
  <si>
    <r>
      <rPr>
        <sz val="11"/>
        <color indexed="8"/>
        <rFont val="Calibri"/>
        <family val="2"/>
      </rPr>
      <t xml:space="preserve">Qu </t>
    </r>
    <r>
      <rPr>
        <sz val="11"/>
        <color theme="1"/>
        <rFont val="Calibri"/>
        <family val="2"/>
        <scheme val="minor"/>
      </rPr>
      <t>(=Qcol/AG oppure =QL/(3,6*AG) - paragrafo 2.3 Allegato II) [kWh/mq]</t>
    </r>
  </si>
  <si>
    <t>Tipologia pompa di calore</t>
  </si>
  <si>
    <r>
      <t>P</t>
    </r>
    <r>
      <rPr>
        <vertAlign val="subscript"/>
        <sz val="11"/>
        <color theme="1"/>
        <rFont val="Calibri"/>
        <family val="2"/>
        <scheme val="minor"/>
      </rPr>
      <t>rated</t>
    </r>
    <r>
      <rPr>
        <sz val="11"/>
        <color theme="1"/>
        <rFont val="Calibri"/>
        <family val="2"/>
        <scheme val="minor"/>
      </rPr>
      <t xml:space="preserve"> [kW] pompa di calore</t>
    </r>
  </si>
  <si>
    <r>
      <rPr>
        <sz val="11"/>
        <color theme="1"/>
        <rFont val="Symbol"/>
        <family val="1"/>
        <charset val="2"/>
      </rPr>
      <t>h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%</t>
    </r>
    <r>
      <rPr>
        <sz val="11"/>
        <color theme="1"/>
        <rFont val="Calibri"/>
        <family val="1"/>
        <charset val="2"/>
        <scheme val="minor"/>
      </rPr>
      <t xml:space="preserve"> pompa di calore</t>
    </r>
  </si>
  <si>
    <r>
      <t xml:space="preserve">Pn </t>
    </r>
    <r>
      <rPr>
        <sz val="11"/>
        <color theme="1"/>
        <rFont val="Calibri"/>
        <family val="2"/>
      </rPr>
      <t>≤</t>
    </r>
    <r>
      <rPr>
        <sz val="11"/>
        <color theme="1"/>
        <rFont val="Calibri"/>
        <family val="2"/>
        <scheme val="minor"/>
      </rPr>
      <t xml:space="preserve"> 35 kW</t>
    </r>
  </si>
  <si>
    <t>SCOP pompa di calore (oppure COP nel caso di climatizzatori X-One)</t>
  </si>
  <si>
    <t>COP</t>
  </si>
  <si>
    <t>COPmin Ecodesign</t>
  </si>
  <si>
    <t>COP min Ecodesign (solo per climatizzatori X-One)</t>
  </si>
  <si>
    <r>
      <rPr>
        <sz val="11"/>
        <color theme="1"/>
        <rFont val="Symbol"/>
        <family val="1"/>
        <charset val="2"/>
      </rPr>
      <t>h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%</t>
    </r>
    <r>
      <rPr>
        <sz val="11"/>
        <color theme="1"/>
        <rFont val="Calibri"/>
        <family val="1"/>
        <charset val="2"/>
        <scheme val="minor"/>
      </rPr>
      <t xml:space="preserve"> da tabella (riga da nascondere)</t>
    </r>
  </si>
  <si>
    <r>
      <rPr>
        <sz val="11"/>
        <color theme="1"/>
        <rFont val="Symbol"/>
        <family val="1"/>
        <charset val="2"/>
      </rPr>
      <t>h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% min da tabella</t>
    </r>
    <r>
      <rPr>
        <sz val="11"/>
        <color theme="1"/>
        <rFont val="Calibri"/>
        <family val="1"/>
        <charset val="2"/>
        <scheme val="minor"/>
      </rPr>
      <t xml:space="preserve"> (riga da nascondere)</t>
    </r>
  </si>
  <si>
    <t>COP da tabella (riga da nascondere)</t>
  </si>
  <si>
    <t>COP min da tabella (riga da nascondere)</t>
  </si>
  <si>
    <t>Pn ≤ 35 kW</t>
  </si>
  <si>
    <t>Soggetto Responsabile</t>
  </si>
  <si>
    <t>Soggetto Privato</t>
  </si>
  <si>
    <t>Ente del Terzo Settore</t>
  </si>
  <si>
    <t>Pubblica Amministrazione</t>
  </si>
  <si>
    <t>Calcolo incentivo "Pompe di calore Emmeti" Conto Termico 3.0 - Decreto 7 agosto 2025</t>
  </si>
  <si>
    <r>
      <t xml:space="preserve">Spese effettivamente sostenute [€] </t>
    </r>
    <r>
      <rPr>
        <sz val="11"/>
        <rFont val="Calibri"/>
        <family val="2"/>
        <scheme val="minor"/>
      </rPr>
      <t>(per le spese ammissibili, fare riferimento all'Art. 9 del Decreto 7 agosto 2025)</t>
    </r>
  </si>
  <si>
    <t>Durata dell'incentivo (anni) (rif. Tabella 1 del Decreto 7 agosto 2025)</t>
  </si>
  <si>
    <r>
      <t xml:space="preserve">Incentivo corrisposto in un'unica rata </t>
    </r>
    <r>
      <rPr>
        <i/>
        <sz val="11"/>
        <rFont val="Calibri"/>
        <family val="2"/>
      </rPr>
      <t>(poiché non superiore a 15.000 € - rif. comma 4 art. 11 del Decreto 7 agosto 2025)</t>
    </r>
  </si>
  <si>
    <t>Calcolo incentivo "Solare Emmeti" Conto Termico 3.0 - Decreto 7 agosto 2025</t>
  </si>
  <si>
    <t>Calcolo incentivo "Scaldacqua a pompa di calore Emmeti" Conto Termico 3.0 - Decreto 7 agosto 2025</t>
  </si>
  <si>
    <r>
      <rPr>
        <sz val="11"/>
        <color theme="1"/>
        <rFont val="Symbol"/>
        <family val="1"/>
        <charset val="2"/>
      </rPr>
      <t>h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% min Ecodesign pompa di calore (rif. Tabella 3 del paragrafo 3.1.1 Allegato I del Decreto 7 agosto 2025)</t>
    </r>
  </si>
  <si>
    <t>Corrispettivo annuo calcolato di cui all'Art. 18 comma 3 del Decreto 7 agosto 2025 [€]</t>
  </si>
  <si>
    <t>Corrispettivo annuo (trattenuta) di cui all'Art. 18 comma 3 del Decreto 7 agosto 2025 [€]</t>
  </si>
  <si>
    <t>Incentivo annuo [€] al netto della trattenuta di cui all'Art. 18 comma 3 del Decreto 7 agosto 2025</t>
  </si>
  <si>
    <t>k (rif. Tabella 18 del paragrafo 2.6 Allegato II del Decreto 7 agosto 2025)</t>
  </si>
  <si>
    <t>Arcobaleno NS12</t>
  </si>
  <si>
    <t>NXR-1 160</t>
  </si>
  <si>
    <t>NXR-2 300</t>
  </si>
  <si>
    <t>X-REVO-0924</t>
  </si>
  <si>
    <t>X-REVO-1224</t>
  </si>
  <si>
    <t>X-REVO-1824</t>
  </si>
  <si>
    <t>X-REVO-2424</t>
  </si>
  <si>
    <t>X-REVO-1824D</t>
  </si>
  <si>
    <t>X-REVO-2424TR</t>
  </si>
  <si>
    <t>X-REVO-0925K-S</t>
  </si>
  <si>
    <t>X-REVO-0925D-S</t>
  </si>
  <si>
    <t>X-REVO-1225C-S</t>
  </si>
  <si>
    <t>X-REVO-1225K-S</t>
  </si>
  <si>
    <t>X-REVO-1225D-S</t>
  </si>
  <si>
    <t>X-REVO-1825C-S</t>
  </si>
  <si>
    <t>X-REVO-1825K-S</t>
  </si>
  <si>
    <t>X-REVO-1825D-S</t>
  </si>
  <si>
    <t>X-REVO-2425C-S</t>
  </si>
  <si>
    <t>X-REVO-2425F-S</t>
  </si>
  <si>
    <t>X-REVO-2425D-S</t>
  </si>
  <si>
    <t>X-REVO-1423DE</t>
  </si>
  <si>
    <t>X-REVO-1824DE</t>
  </si>
  <si>
    <t>X-REVO-1825TE</t>
  </si>
  <si>
    <t>X-REVO-2423TE</t>
  </si>
  <si>
    <t>X-REVO-2725QE</t>
  </si>
  <si>
    <t>X-REVO-3625CE</t>
  </si>
  <si>
    <t>Assoclima ha stabilito di dichiarare Pdesign e non Prated. Efficienza energetica stagionale calcolata tramite formula presente nella UNI EN 14825, a partire da SCOP</t>
  </si>
  <si>
    <t>Prated ed eta_s presenti su product fiche, SCOP calcolato a partire da eta_s (Dati a Media Temperatura)</t>
  </si>
  <si>
    <t>Prated ed eta_s presenti su product fiche, SCOP calcolato a partire da eta_s (Dati a Bassa Temperatura)</t>
  </si>
  <si>
    <t>Aria/Acqua a media temperatura</t>
  </si>
  <si>
    <t>Aria/Acqua a bassa temperatura</t>
  </si>
  <si>
    <t>Pn [kW] 7/20 (non utilizzata nei calcoli)</t>
  </si>
  <si>
    <t>Vedere NOTA (*) in basso</t>
  </si>
  <si>
    <t>SCOP pompa di calore</t>
  </si>
  <si>
    <t>X-ONE-1022DC-O</t>
  </si>
  <si>
    <t>X-ONE-1122DC-O</t>
  </si>
  <si>
    <t>X-ONE-1020DC-V</t>
  </si>
  <si>
    <t>III.A - Pompe di calore</t>
  </si>
  <si>
    <r>
      <t xml:space="preserve">III.D -  Solare termico e </t>
    </r>
    <r>
      <rPr>
        <b/>
        <i/>
        <sz val="11"/>
        <color indexed="8"/>
        <rFont val="Calibri"/>
        <family val="2"/>
      </rPr>
      <t>solar cooling</t>
    </r>
  </si>
  <si>
    <t>III.E - Scaldacqua a pompa di calore</t>
  </si>
  <si>
    <t>Calcolo incentivo "Sistemi ibridi Emmeti" Conto Termico 3.0 - Decreto 7 agosto 2025</t>
  </si>
  <si>
    <t>III.B - Sistemi ibridi</t>
  </si>
  <si>
    <t>https://efrdoc.com/D_ContoTermico30_SI_FM</t>
  </si>
  <si>
    <r>
      <rPr>
        <b/>
        <sz val="11"/>
        <color theme="1"/>
        <rFont val="Calibri"/>
        <family val="2"/>
        <scheme val="minor"/>
      </rPr>
      <t>(*) NOTA</t>
    </r>
    <r>
      <rPr>
        <sz val="11"/>
        <color theme="1"/>
        <rFont val="Calibri"/>
        <family val="2"/>
        <scheme val="minor"/>
      </rPr>
      <t xml:space="preserve">
Nel caso di pompe di calore aria/acqua con prestazioni a MEDIA e a BASSA temperatura, considerare quanto segue:
- utilizzare le prestazioni a BASSA temperatura nel caso di impianti aventi come terminali pannelli radianti o ventilconvettori;
- utilizzare le prestazioni a MEDIA temperatura nel caso di impianti aventi come terminali radiatori, aerotermi, altro.</t>
    </r>
  </si>
  <si>
    <r>
      <rPr>
        <b/>
        <sz val="11"/>
        <color theme="1"/>
        <rFont val="Calibri"/>
        <family val="2"/>
        <scheme val="minor"/>
      </rPr>
      <t xml:space="preserve">(*) NOTA
</t>
    </r>
    <r>
      <rPr>
        <sz val="11"/>
        <color theme="1"/>
        <rFont val="Calibri"/>
        <family val="2"/>
        <scheme val="minor"/>
      </rPr>
      <t>Nel caso di pompe di calore aria/acqua con prestazioni a MEDIA e a BASSA temperatura, considerare quanto segue:
- utilizzare le prestazioni a BASSA temperatura nel caso di impianti aventi come terminali pannelli radianti o ventilconvettori;
- utilizzare le prestazioni a MEDIA temperatura nel caso di impianti aventi come terminali radiatori, aerotermi, altro.</t>
    </r>
  </si>
  <si>
    <t>Mirai SMI 4.0 EH0618DC_MEDIA temperatura</t>
  </si>
  <si>
    <t>Mirai SMI 4.0 EH1018DC_MEDIA temperatura</t>
  </si>
  <si>
    <t>Mirai SMI 4.0 EH1218DC_MEDIA temperatura</t>
  </si>
  <si>
    <t>Mirai SMI 4.0 EH1618DC_MEDIA temperatura</t>
  </si>
  <si>
    <t>Mirai SMI 4.0 EH1718D3_MEDIA temperatura</t>
  </si>
  <si>
    <t>Mirai Split EH0822-SM_MEDIA temperatura</t>
  </si>
  <si>
    <t>Mirai Split EH1222-SM_MEDIA temperatura</t>
  </si>
  <si>
    <t>Mirai Split EH1222-ST_MEDIA temperatura</t>
  </si>
  <si>
    <t>Mirai Split EH1522-SM_MEDIA temperatura</t>
  </si>
  <si>
    <t>Mirai Split EH1522-ST_MEDIA temperatura</t>
  </si>
  <si>
    <t>Mirai Split EH1822-ST_MEDIA temperatura</t>
  </si>
  <si>
    <t>Mirai Split EH2522-ST_MEDIA temperatura</t>
  </si>
  <si>
    <t>Mirai SMI 4.0 EH0618DC_BASSA temperatura</t>
  </si>
  <si>
    <t>Mirai SMI 4.0 EH1018DC_BASSA temperatura</t>
  </si>
  <si>
    <t>Mirai SMI 4.0 EH1218DC_BASSA temperatura</t>
  </si>
  <si>
    <t>Mirai SMI 4.0 EH1618DC_BASSA temperatura</t>
  </si>
  <si>
    <t>Mirai SMI 4.0 EH1718D3_BASSA temperatura</t>
  </si>
  <si>
    <t>Mirai Split EH0822-SM_BASSA temperatura</t>
  </si>
  <si>
    <t>Mirai Split EH1222-SM_BASSA temperatura</t>
  </si>
  <si>
    <t>Mirai Split EH1222-ST_BASSA temperatura</t>
  </si>
  <si>
    <t>Mirai Split EH1522-SM_BASSA temperatura</t>
  </si>
  <si>
    <t>Mirai Split EH1522-ST_BASSA temperatura</t>
  </si>
  <si>
    <t>Mirai Split EH1822-ST_BASSA temperatura</t>
  </si>
  <si>
    <t>Mirai Split EH2522-ST_BASSA temperatura</t>
  </si>
  <si>
    <r>
      <t xml:space="preserve">ATTENZIONE!!
</t>
    </r>
    <r>
      <rPr>
        <b/>
        <sz val="11"/>
        <color rgb="FF00B050"/>
        <rFont val="Calibri"/>
        <family val="2"/>
        <scheme val="minor"/>
      </rPr>
      <t>I sistemi ibridi factory-made Emmeti che accedono agli incentivi previsti dal Conto Termico 3.0 sono solo quelli indicati
nella Dichiarazione scaricabile dal sito emmeti.com:</t>
    </r>
  </si>
  <si>
    <t>X-REVO-1821TE</t>
  </si>
  <si>
    <t>Mirai SMI Leaf EH0826M-SMI_MEDIA temperatura</t>
  </si>
  <si>
    <t>Mirai SMI Leaf EH0826M-SMI_BASSA temperatura</t>
  </si>
  <si>
    <t>Mirai SMI Leaf EH01226M-SMI_MEDIA temperatura</t>
  </si>
  <si>
    <t>Mirai SMI Leaf EH01226M-SMI_BASSA temperatura</t>
  </si>
  <si>
    <t>EL 1026</t>
  </si>
  <si>
    <t>EL 2026</t>
  </si>
  <si>
    <t>EL 3026</t>
  </si>
  <si>
    <t>Software cod. E2000090A, 28/04/2026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</si>
</sst>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#,##0.000"/>
    <numFmt numFmtId="166" formatCode="#,##0.0"/>
    <numFmt numFmtId="167" formatCode="&quot;€&quot;\ #,##0.00"/>
    <numFmt numFmtId="168" formatCode="0.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indexed="10"/>
      <name val="Calibri"/>
      <family val="2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Symbol"/>
      <family val="1"/>
      <charset val="2"/>
    </font>
    <font>
      <b/>
      <sz val="11"/>
      <color theme="1"/>
      <name val="Calibri"/>
      <family val="1"/>
      <charset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1"/>
      <charset val="2"/>
      <scheme val="minor"/>
    </font>
    <font>
      <sz val="8"/>
      <color theme="1"/>
      <name val="Calibri"/>
      <family val="2"/>
      <scheme val="minor"/>
    </font>
    <font>
      <i/>
      <sz val="1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4"/>
      <color rgb="FF00B050"/>
      <name val="Calibri"/>
      <family val="2"/>
      <scheme val="minor"/>
    </font>
    <font>
      <sz val="9"/>
      <name val="Calibri"/>
      <family val="2"/>
    </font>
    <font>
      <sz val="8"/>
      <name val="Poppins"/>
    </font>
  </fonts>
  <fills count="1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20" fillId="0" borderId="0" applyFont="0" applyFill="0" applyBorder="0" applyAlignment="0" applyProtection="0"/>
  </cellStyleXfs>
  <cellXfs count="22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11" fillId="0" borderId="1" xfId="0" applyFont="1" applyBorder="1"/>
    <xf numFmtId="4" fontId="0" fillId="0" borderId="1" xfId="0" applyNumberFormat="1" applyBorder="1" applyAlignment="1">
      <alignment horizontal="center"/>
    </xf>
    <xf numFmtId="0" fontId="11" fillId="0" borderId="0" xfId="0" applyFont="1"/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/>
    </xf>
    <xf numFmtId="3" fontId="13" fillId="0" borderId="1" xfId="0" applyNumberFormat="1" applyFont="1" applyBorder="1" applyAlignment="1" applyProtection="1">
      <alignment horizontal="center"/>
      <protection hidden="1"/>
    </xf>
    <xf numFmtId="3" fontId="12" fillId="5" borderId="1" xfId="0" applyNumberFormat="1" applyFont="1" applyFill="1" applyBorder="1" applyAlignment="1" applyProtection="1">
      <alignment horizontal="center"/>
      <protection hidden="1"/>
    </xf>
    <xf numFmtId="0" fontId="0" fillId="5" borderId="1" xfId="0" applyFill="1" applyBorder="1"/>
    <xf numFmtId="3" fontId="14" fillId="0" borderId="1" xfId="0" applyNumberFormat="1" applyFont="1" applyBorder="1" applyAlignment="1">
      <alignment horizontal="center"/>
    </xf>
    <xf numFmtId="3" fontId="15" fillId="0" borderId="1" xfId="0" applyNumberFormat="1" applyFont="1" applyBorder="1" applyAlignment="1" applyProtection="1">
      <alignment horizontal="center"/>
      <protection hidden="1"/>
    </xf>
    <xf numFmtId="0" fontId="11" fillId="0" borderId="1" xfId="0" applyFont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8" fillId="0" borderId="0" xfId="0" applyFont="1"/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0" fontId="11" fillId="6" borderId="1" xfId="0" applyFont="1" applyFill="1" applyBorder="1"/>
    <xf numFmtId="0" fontId="13" fillId="0" borderId="1" xfId="0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0" fillId="0" borderId="0" xfId="0" applyProtection="1">
      <protection hidden="1"/>
    </xf>
    <xf numFmtId="0" fontId="11" fillId="0" borderId="0" xfId="0" applyFont="1" applyProtection="1">
      <protection hidden="1"/>
    </xf>
    <xf numFmtId="0" fontId="11" fillId="6" borderId="2" xfId="0" applyFont="1" applyFill="1" applyBorder="1" applyAlignment="1" applyProtection="1">
      <alignment horizontal="center" vertical="center"/>
      <protection hidden="1"/>
    </xf>
    <xf numFmtId="0" fontId="11" fillId="0" borderId="3" xfId="0" applyFont="1" applyBorder="1" applyProtection="1">
      <protection hidden="1"/>
    </xf>
    <xf numFmtId="0" fontId="11" fillId="0" borderId="4" xfId="0" applyFont="1" applyBorder="1" applyAlignment="1" applyProtection="1">
      <alignment horizontal="left" vertical="center" wrapText="1" shrinkToFit="1"/>
      <protection hidden="1"/>
    </xf>
    <xf numFmtId="0" fontId="15" fillId="8" borderId="5" xfId="0" applyFont="1" applyFill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left" vertical="center" wrapText="1" shrinkToFi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wrapText="1"/>
      <protection hidden="1"/>
    </xf>
    <xf numFmtId="3" fontId="0" fillId="0" borderId="3" xfId="0" applyNumberFormat="1" applyBorder="1" applyProtection="1">
      <protection hidden="1"/>
    </xf>
    <xf numFmtId="0" fontId="0" fillId="0" borderId="7" xfId="0" applyBorder="1" applyAlignment="1" applyProtection="1">
      <alignment wrapText="1"/>
      <protection hidden="1"/>
    </xf>
    <xf numFmtId="165" fontId="0" fillId="0" borderId="6" xfId="0" applyNumberFormat="1" applyBorder="1" applyProtection="1">
      <protection hidden="1"/>
    </xf>
    <xf numFmtId="0" fontId="0" fillId="6" borderId="2" xfId="0" applyFill="1" applyBorder="1" applyAlignment="1" applyProtection="1">
      <alignment horizontal="left" vertical="center" wrapText="1" shrinkToFit="1"/>
      <protection locked="0" hidden="1"/>
    </xf>
    <xf numFmtId="0" fontId="11" fillId="6" borderId="2" xfId="0" applyFont="1" applyFill="1" applyBorder="1" applyProtection="1">
      <protection locked="0" hidden="1"/>
    </xf>
    <xf numFmtId="167" fontId="12" fillId="0" borderId="3" xfId="0" applyNumberFormat="1" applyFont="1" applyBorder="1" applyProtection="1">
      <protection hidden="1"/>
    </xf>
    <xf numFmtId="167" fontId="15" fillId="6" borderId="2" xfId="0" applyNumberFormat="1" applyFont="1" applyFill="1" applyBorder="1" applyProtection="1">
      <protection locked="0" hidden="1"/>
    </xf>
    <xf numFmtId="0" fontId="9" fillId="0" borderId="0" xfId="0" applyFont="1"/>
    <xf numFmtId="167" fontId="12" fillId="0" borderId="4" xfId="0" applyNumberFormat="1" applyFont="1" applyBorder="1" applyProtection="1">
      <protection hidden="1"/>
    </xf>
    <xf numFmtId="0" fontId="11" fillId="11" borderId="7" xfId="0" applyFont="1" applyFill="1" applyBorder="1" applyAlignment="1" applyProtection="1">
      <alignment wrapText="1"/>
      <protection hidden="1"/>
    </xf>
    <xf numFmtId="0" fontId="13" fillId="0" borderId="0" xfId="0" applyFont="1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7" xfId="0" applyFont="1" applyBorder="1" applyProtection="1">
      <protection hidden="1"/>
    </xf>
    <xf numFmtId="0" fontId="0" fillId="0" borderId="1" xfId="0" applyBorder="1" applyProtection="1">
      <protection hidden="1"/>
    </xf>
    <xf numFmtId="0" fontId="11" fillId="6" borderId="2" xfId="0" applyFont="1" applyFill="1" applyBorder="1" applyAlignment="1" applyProtection="1">
      <alignment horizontal="right"/>
      <protection locked="0" hidden="1"/>
    </xf>
    <xf numFmtId="167" fontId="12" fillId="0" borderId="6" xfId="0" applyNumberFormat="1" applyFont="1" applyBorder="1" applyAlignment="1" applyProtection="1">
      <alignment horizontal="right"/>
      <protection hidden="1"/>
    </xf>
    <xf numFmtId="0" fontId="11" fillId="11" borderId="8" xfId="0" applyFont="1" applyFill="1" applyBorder="1" applyAlignment="1" applyProtection="1">
      <alignment wrapText="1"/>
      <protection hidden="1"/>
    </xf>
    <xf numFmtId="10" fontId="0" fillId="0" borderId="6" xfId="0" applyNumberFormat="1" applyBorder="1" applyAlignment="1" applyProtection="1">
      <alignment horizontal="right"/>
      <protection hidden="1"/>
    </xf>
    <xf numFmtId="0" fontId="0" fillId="0" borderId="6" xfId="0" applyBorder="1" applyAlignment="1" applyProtection="1">
      <alignment wrapText="1"/>
      <protection hidden="1"/>
    </xf>
    <xf numFmtId="0" fontId="0" fillId="0" borderId="0" xfId="0" applyAlignment="1" applyProtection="1">
      <alignment horizontal="right"/>
      <protection hidden="1"/>
    </xf>
    <xf numFmtId="0" fontId="1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left"/>
    </xf>
    <xf numFmtId="167" fontId="15" fillId="6" borderId="2" xfId="0" applyNumberFormat="1" applyFont="1" applyFill="1" applyBorder="1" applyAlignment="1" applyProtection="1">
      <alignment horizontal="right"/>
      <protection locked="0" hidden="1"/>
    </xf>
    <xf numFmtId="1" fontId="0" fillId="0" borderId="1" xfId="0" applyNumberFormat="1" applyBorder="1" applyAlignment="1">
      <alignment horizontal="left"/>
    </xf>
    <xf numFmtId="167" fontId="12" fillId="0" borderId="1" xfId="0" applyNumberFormat="1" applyFont="1" applyBorder="1" applyAlignment="1" applyProtection="1">
      <alignment horizontal="right"/>
      <protection hidden="1"/>
    </xf>
    <xf numFmtId="0" fontId="0" fillId="0" borderId="0" xfId="0" applyAlignment="1">
      <alignment horizontal="center"/>
    </xf>
    <xf numFmtId="168" fontId="0" fillId="0" borderId="1" xfId="0" applyNumberFormat="1" applyBorder="1" applyAlignment="1">
      <alignment horizontal="left"/>
    </xf>
    <xf numFmtId="0" fontId="0" fillId="0" borderId="6" xfId="0" applyBorder="1" applyAlignment="1" applyProtection="1">
      <alignment horizontal="right"/>
      <protection hidden="1"/>
    </xf>
    <xf numFmtId="0" fontId="13" fillId="0" borderId="1" xfId="0" applyFont="1" applyBorder="1" applyAlignment="1">
      <alignment horizontal="right" vertical="center"/>
    </xf>
    <xf numFmtId="165" fontId="11" fillId="0" borderId="1" xfId="0" applyNumberFormat="1" applyFont="1" applyBorder="1" applyAlignment="1">
      <alignment horizontal="center"/>
    </xf>
    <xf numFmtId="0" fontId="12" fillId="0" borderId="1" xfId="0" applyFont="1" applyBorder="1" applyAlignment="1" applyProtection="1">
      <alignment wrapText="1"/>
      <protection hidden="1"/>
    </xf>
    <xf numFmtId="0" fontId="12" fillId="0" borderId="7" xfId="0" applyFont="1" applyBorder="1" applyAlignment="1" applyProtection="1">
      <alignment wrapText="1"/>
      <protection hidden="1"/>
    </xf>
    <xf numFmtId="10" fontId="12" fillId="0" borderId="6" xfId="0" applyNumberFormat="1" applyFont="1" applyBorder="1" applyAlignment="1" applyProtection="1">
      <alignment horizontal="right"/>
      <protection hidden="1"/>
    </xf>
    <xf numFmtId="167" fontId="12" fillId="0" borderId="1" xfId="0" applyNumberFormat="1" applyFont="1" applyBorder="1" applyProtection="1">
      <protection hidden="1"/>
    </xf>
    <xf numFmtId="49" fontId="0" fillId="0" borderId="1" xfId="0" applyNumberForma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1" fillId="0" borderId="0" xfId="0" applyFont="1" applyAlignment="1" applyProtection="1">
      <alignment wrapText="1"/>
      <protection hidden="1"/>
    </xf>
    <xf numFmtId="0" fontId="11" fillId="9" borderId="1" xfId="0" applyFont="1" applyFill="1" applyBorder="1" applyAlignment="1">
      <alignment horizontal="center"/>
    </xf>
    <xf numFmtId="9" fontId="0" fillId="0" borderId="1" xfId="2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8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11" fillId="9" borderId="1" xfId="0" applyFont="1" applyFill="1" applyBorder="1" applyAlignment="1">
      <alignment horizontal="left"/>
    </xf>
    <xf numFmtId="0" fontId="22" fillId="9" borderId="1" xfId="0" applyFont="1" applyFill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 vertical="center"/>
    </xf>
    <xf numFmtId="3" fontId="15" fillId="0" borderId="0" xfId="0" applyNumberFormat="1" applyFont="1" applyAlignment="1" applyProtection="1">
      <alignment horizontal="center"/>
      <protection hidden="1"/>
    </xf>
    <xf numFmtId="3" fontId="14" fillId="0" borderId="0" xfId="0" applyNumberFormat="1" applyFont="1" applyAlignment="1">
      <alignment horizontal="center"/>
    </xf>
    <xf numFmtId="3" fontId="13" fillId="0" borderId="0" xfId="0" applyNumberFormat="1" applyFont="1" applyAlignment="1" applyProtection="1">
      <alignment horizontal="center"/>
      <protection hidden="1"/>
    </xf>
    <xf numFmtId="3" fontId="16" fillId="0" borderId="0" xfId="0" applyNumberFormat="1" applyFont="1" applyAlignment="1">
      <alignment horizontal="center"/>
    </xf>
    <xf numFmtId="0" fontId="27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2" fontId="12" fillId="0" borderId="1" xfId="0" applyNumberFormat="1" applyFont="1" applyBorder="1" applyProtection="1">
      <protection hidden="1"/>
    </xf>
    <xf numFmtId="0" fontId="0" fillId="0" borderId="0" xfId="0" applyAlignment="1">
      <alignment vertical="center"/>
    </xf>
    <xf numFmtId="2" fontId="0" fillId="0" borderId="16" xfId="0" applyNumberForma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/>
    </xf>
    <xf numFmtId="0" fontId="0" fillId="5" borderId="16" xfId="0" applyFill="1" applyBorder="1"/>
    <xf numFmtId="0" fontId="0" fillId="5" borderId="17" xfId="0" applyFill="1" applyBorder="1"/>
    <xf numFmtId="2" fontId="0" fillId="0" borderId="18" xfId="0" applyNumberFormat="1" applyBorder="1" applyAlignment="1">
      <alignment horizontal="center" vertical="center"/>
    </xf>
    <xf numFmtId="0" fontId="11" fillId="0" borderId="19" xfId="0" applyFont="1" applyBorder="1" applyAlignment="1">
      <alignment horizontal="center"/>
    </xf>
    <xf numFmtId="3" fontId="11" fillId="0" borderId="19" xfId="0" applyNumberFormat="1" applyFont="1" applyBorder="1" applyAlignment="1">
      <alignment horizontal="center"/>
    </xf>
    <xf numFmtId="3" fontId="14" fillId="0" borderId="20" xfId="0" applyNumberFormat="1" applyFont="1" applyBorder="1" applyAlignment="1">
      <alignment horizontal="center"/>
    </xf>
    <xf numFmtId="3" fontId="16" fillId="0" borderId="5" xfId="0" applyNumberFormat="1" applyFont="1" applyBorder="1" applyAlignment="1">
      <alignment horizontal="center"/>
    </xf>
    <xf numFmtId="3" fontId="17" fillId="0" borderId="5" xfId="0" applyNumberFormat="1" applyFont="1" applyBorder="1" applyAlignment="1">
      <alignment horizontal="center"/>
    </xf>
    <xf numFmtId="3" fontId="0" fillId="5" borderId="5" xfId="0" applyNumberFormat="1" applyFill="1" applyBorder="1" applyAlignment="1">
      <alignment horizontal="center"/>
    </xf>
    <xf numFmtId="3" fontId="12" fillId="5" borderId="16" xfId="0" applyNumberFormat="1" applyFont="1" applyFill="1" applyBorder="1" applyAlignment="1" applyProtection="1">
      <alignment horizontal="center"/>
      <protection hidden="1"/>
    </xf>
    <xf numFmtId="3" fontId="12" fillId="5" borderId="17" xfId="0" applyNumberFormat="1" applyFont="1" applyFill="1" applyBorder="1" applyAlignment="1" applyProtection="1">
      <alignment horizontal="center"/>
      <protection hidden="1"/>
    </xf>
    <xf numFmtId="3" fontId="13" fillId="0" borderId="16" xfId="0" applyNumberFormat="1" applyFont="1" applyBorder="1" applyAlignment="1" applyProtection="1">
      <alignment horizontal="center"/>
      <protection hidden="1"/>
    </xf>
    <xf numFmtId="0" fontId="0" fillId="5" borderId="16" xfId="0" applyFill="1" applyBorder="1" applyAlignment="1">
      <alignment horizontal="center"/>
    </xf>
    <xf numFmtId="3" fontId="0" fillId="5" borderId="17" xfId="0" applyNumberForma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3" fontId="0" fillId="5" borderId="19" xfId="0" applyNumberFormat="1" applyFill="1" applyBorder="1" applyAlignment="1">
      <alignment horizontal="center"/>
    </xf>
    <xf numFmtId="3" fontId="0" fillId="5" borderId="20" xfId="0" applyNumberFormat="1" applyFill="1" applyBorder="1" applyAlignment="1">
      <alignment horizontal="center"/>
    </xf>
    <xf numFmtId="2" fontId="0" fillId="0" borderId="17" xfId="0" applyNumberFormat="1" applyBorder="1" applyAlignment="1">
      <alignment horizontal="center" vertical="center"/>
    </xf>
    <xf numFmtId="164" fontId="11" fillId="0" borderId="17" xfId="0" applyNumberFormat="1" applyFont="1" applyBorder="1" applyAlignment="1">
      <alignment horizontal="center"/>
    </xf>
    <xf numFmtId="4" fontId="0" fillId="0" borderId="19" xfId="0" applyNumberFormat="1" applyBorder="1" applyAlignment="1">
      <alignment horizontal="center"/>
    </xf>
    <xf numFmtId="2" fontId="0" fillId="0" borderId="20" xfId="0" applyNumberForma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/>
    </xf>
    <xf numFmtId="0" fontId="12" fillId="0" borderId="1" xfId="0" applyFont="1" applyBorder="1" applyAlignment="1" applyProtection="1">
      <alignment horizontal="right"/>
      <protection hidden="1"/>
    </xf>
    <xf numFmtId="3" fontId="0" fillId="0" borderId="1" xfId="0" applyNumberFormat="1" applyBorder="1" applyAlignment="1" applyProtection="1">
      <alignment horizontal="right"/>
      <protection hidden="1"/>
    </xf>
    <xf numFmtId="4" fontId="0" fillId="0" borderId="1" xfId="0" applyNumberFormat="1" applyBorder="1" applyAlignment="1" applyProtection="1">
      <alignment horizontal="right"/>
      <protection hidden="1"/>
    </xf>
    <xf numFmtId="0" fontId="26" fillId="0" borderId="1" xfId="0" applyFont="1" applyBorder="1" applyAlignment="1" applyProtection="1">
      <alignment wrapText="1"/>
      <protection hidden="1"/>
    </xf>
    <xf numFmtId="164" fontId="0" fillId="0" borderId="6" xfId="0" applyNumberFormat="1" applyBorder="1" applyAlignment="1" applyProtection="1">
      <alignment horizontal="right"/>
      <protection hidden="1"/>
    </xf>
    <xf numFmtId="0" fontId="0" fillId="0" borderId="7" xfId="0" applyBorder="1" applyProtection="1">
      <protection hidden="1"/>
    </xf>
    <xf numFmtId="0" fontId="15" fillId="0" borderId="7" xfId="0" applyFont="1" applyBorder="1" applyAlignment="1" applyProtection="1">
      <alignment wrapText="1"/>
      <protection hidden="1"/>
    </xf>
    <xf numFmtId="0" fontId="11" fillId="0" borderId="7" xfId="0" applyFont="1" applyBorder="1" applyAlignment="1" applyProtection="1">
      <alignment wrapText="1"/>
      <protection hidden="1"/>
    </xf>
    <xf numFmtId="0" fontId="15" fillId="11" borderId="8" xfId="0" applyFont="1" applyFill="1" applyBorder="1" applyAlignment="1" applyProtection="1">
      <alignment wrapText="1"/>
      <protection hidden="1"/>
    </xf>
    <xf numFmtId="0" fontId="15" fillId="11" borderId="7" xfId="0" applyFont="1" applyFill="1" applyBorder="1" applyAlignment="1" applyProtection="1">
      <alignment wrapText="1"/>
      <protection hidden="1"/>
    </xf>
    <xf numFmtId="167" fontId="0" fillId="0" borderId="4" xfId="0" applyNumberFormat="1" applyBorder="1" applyAlignment="1" applyProtection="1">
      <alignment horizontal="right" vertical="center"/>
      <protection hidden="1"/>
    </xf>
    <xf numFmtId="0" fontId="15" fillId="11" borderId="2" xfId="0" applyFont="1" applyFill="1" applyBorder="1" applyAlignment="1" applyProtection="1">
      <alignment horizontal="right"/>
      <protection hidden="1"/>
    </xf>
    <xf numFmtId="167" fontId="15" fillId="11" borderId="2" xfId="0" applyNumberFormat="1" applyFont="1" applyFill="1" applyBorder="1" applyAlignment="1" applyProtection="1">
      <alignment horizontal="right"/>
      <protection hidden="1"/>
    </xf>
    <xf numFmtId="0" fontId="12" fillId="0" borderId="1" xfId="0" applyFont="1" applyBorder="1" applyProtection="1">
      <protection hidden="1"/>
    </xf>
    <xf numFmtId="0" fontId="12" fillId="0" borderId="0" xfId="0" applyFont="1" applyProtection="1">
      <protection hidden="1"/>
    </xf>
    <xf numFmtId="167" fontId="15" fillId="11" borderId="2" xfId="0" applyNumberFormat="1" applyFont="1" applyFill="1" applyBorder="1" applyProtection="1">
      <protection hidden="1"/>
    </xf>
    <xf numFmtId="0" fontId="15" fillId="11" borderId="2" xfId="0" applyFont="1" applyFill="1" applyBorder="1" applyProtection="1">
      <protection hidden="1"/>
    </xf>
    <xf numFmtId="10" fontId="12" fillId="0" borderId="1" xfId="0" applyNumberFormat="1" applyFont="1" applyBorder="1" applyAlignment="1" applyProtection="1">
      <alignment horizontal="right"/>
      <protection hidden="1"/>
    </xf>
    <xf numFmtId="0" fontId="0" fillId="0" borderId="1" xfId="0" applyBorder="1" applyAlignment="1" applyProtection="1">
      <alignment horizontal="left" wrapText="1"/>
      <protection hidden="1"/>
    </xf>
    <xf numFmtId="165" fontId="0" fillId="0" borderId="1" xfId="0" applyNumberFormat="1" applyBorder="1" applyProtection="1">
      <protection hidden="1"/>
    </xf>
    <xf numFmtId="3" fontId="0" fillId="0" borderId="1" xfId="0" applyNumberFormat="1" applyBorder="1" applyProtection="1">
      <protection hidden="1"/>
    </xf>
    <xf numFmtId="166" fontId="0" fillId="0" borderId="1" xfId="0" applyNumberFormat="1" applyBorder="1" applyAlignment="1" applyProtection="1">
      <alignment horizontal="right"/>
      <protection hidden="1"/>
    </xf>
    <xf numFmtId="9" fontId="0" fillId="9" borderId="1" xfId="0" applyNumberFormat="1" applyFill="1" applyBorder="1" applyAlignment="1" applyProtection="1">
      <alignment horizontal="right"/>
      <protection hidden="1"/>
    </xf>
    <xf numFmtId="9" fontId="0" fillId="0" borderId="6" xfId="0" applyNumberFormat="1" applyBorder="1" applyAlignment="1" applyProtection="1">
      <alignment horizontal="right"/>
      <protection hidden="1"/>
    </xf>
    <xf numFmtId="2" fontId="0" fillId="9" borderId="6" xfId="0" applyNumberFormat="1" applyFill="1" applyBorder="1" applyAlignment="1" applyProtection="1">
      <alignment horizontal="right"/>
      <protection hidden="1"/>
    </xf>
    <xf numFmtId="0" fontId="26" fillId="9" borderId="1" xfId="0" applyFont="1" applyFill="1" applyBorder="1" applyAlignment="1" applyProtection="1">
      <alignment wrapText="1"/>
      <protection hidden="1"/>
    </xf>
    <xf numFmtId="2" fontId="0" fillId="0" borderId="6" xfId="0" applyNumberFormat="1" applyBorder="1" applyAlignment="1" applyProtection="1">
      <alignment horizontal="right"/>
      <protection hidden="1"/>
    </xf>
    <xf numFmtId="0" fontId="11" fillId="6" borderId="0" xfId="0" applyFont="1" applyFill="1"/>
    <xf numFmtId="0" fontId="15" fillId="7" borderId="1" xfId="0" applyFont="1" applyFill="1" applyBorder="1" applyProtection="1">
      <protection hidden="1"/>
    </xf>
    <xf numFmtId="0" fontId="12" fillId="0" borderId="6" xfId="0" applyFont="1" applyBorder="1" applyAlignment="1" applyProtection="1">
      <alignment wrapText="1"/>
      <protection hidden="1"/>
    </xf>
    <xf numFmtId="0" fontId="15" fillId="13" borderId="1" xfId="0" applyFont="1" applyFill="1" applyBorder="1" applyProtection="1">
      <protection hidden="1"/>
    </xf>
    <xf numFmtId="0" fontId="15" fillId="9" borderId="1" xfId="0" applyFont="1" applyFill="1" applyBorder="1" applyProtection="1">
      <protection hidden="1"/>
    </xf>
    <xf numFmtId="0" fontId="15" fillId="4" borderId="1" xfId="0" applyFont="1" applyFill="1" applyBorder="1" applyProtection="1">
      <protection hidden="1"/>
    </xf>
    <xf numFmtId="0" fontId="10" fillId="0" borderId="7" xfId="0" applyFont="1" applyBorder="1"/>
    <xf numFmtId="0" fontId="10" fillId="0" borderId="16" xfId="0" applyFont="1" applyBorder="1"/>
    <xf numFmtId="0" fontId="10" fillId="0" borderId="18" xfId="0" applyFont="1" applyBorder="1"/>
    <xf numFmtId="4" fontId="11" fillId="0" borderId="1" xfId="0" applyNumberFormat="1" applyFont="1" applyBorder="1" applyAlignment="1">
      <alignment horizontal="center"/>
    </xf>
    <xf numFmtId="0" fontId="12" fillId="0" borderId="7" xfId="0" applyFont="1" applyBorder="1"/>
    <xf numFmtId="0" fontId="12" fillId="0" borderId="16" xfId="0" applyFont="1" applyBorder="1"/>
    <xf numFmtId="2" fontId="11" fillId="0" borderId="17" xfId="0" applyNumberFormat="1" applyFont="1" applyBorder="1" applyAlignment="1">
      <alignment horizontal="center"/>
    </xf>
    <xf numFmtId="3" fontId="12" fillId="5" borderId="27" xfId="0" applyNumberFormat="1" applyFont="1" applyFill="1" applyBorder="1" applyAlignment="1" applyProtection="1">
      <alignment horizontal="center"/>
      <protection hidden="1"/>
    </xf>
    <xf numFmtId="0" fontId="0" fillId="0" borderId="7" xfId="0" applyBorder="1"/>
    <xf numFmtId="0" fontId="0" fillId="0" borderId="16" xfId="0" applyBorder="1"/>
    <xf numFmtId="0" fontId="12" fillId="11" borderId="7" xfId="0" applyFont="1" applyFill="1" applyBorder="1"/>
    <xf numFmtId="0" fontId="12" fillId="11" borderId="16" xfId="0" applyFont="1" applyFill="1" applyBorder="1"/>
    <xf numFmtId="0" fontId="31" fillId="0" borderId="1" xfId="0" applyFont="1" applyBorder="1" applyAlignment="1">
      <alignment horizontal="left"/>
    </xf>
    <xf numFmtId="2" fontId="31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31" fillId="0" borderId="0" xfId="0" applyFont="1" applyAlignment="1">
      <alignment horizontal="left"/>
    </xf>
    <xf numFmtId="2" fontId="0" fillId="6" borderId="1" xfId="0" applyNumberFormat="1" applyFill="1" applyBorder="1" applyAlignment="1">
      <alignment horizontal="center"/>
    </xf>
    <xf numFmtId="2" fontId="12" fillId="6" borderId="1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0" fontId="0" fillId="0" borderId="0" xfId="0" applyAlignment="1" applyProtection="1">
      <alignment vertical="top" wrapText="1"/>
      <protection hidden="1"/>
    </xf>
    <xf numFmtId="0" fontId="15" fillId="0" borderId="0" xfId="0" applyFont="1" applyProtection="1">
      <protection hidden="1"/>
    </xf>
    <xf numFmtId="0" fontId="19" fillId="0" borderId="0" xfId="1" applyFill="1" applyProtection="1">
      <protection hidden="1"/>
    </xf>
    <xf numFmtId="0" fontId="32" fillId="0" borderId="0" xfId="0" applyFont="1" applyAlignment="1" applyProtection="1">
      <alignment wrapText="1"/>
      <protection hidden="1"/>
    </xf>
    <xf numFmtId="0" fontId="11" fillId="6" borderId="2" xfId="0" applyFont="1" applyFill="1" applyBorder="1" applyAlignment="1" applyProtection="1">
      <alignment horizontal="right" vertical="center"/>
      <protection locked="0" hidden="1"/>
    </xf>
    <xf numFmtId="9" fontId="31" fillId="0" borderId="1" xfId="2" applyFont="1" applyFill="1" applyBorder="1" applyAlignment="1">
      <alignment horizontal="center"/>
    </xf>
    <xf numFmtId="9" fontId="12" fillId="0" borderId="1" xfId="0" applyNumberFormat="1" applyFont="1" applyBorder="1" applyAlignment="1">
      <alignment horizontal="center"/>
    </xf>
    <xf numFmtId="168" fontId="12" fillId="0" borderId="1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8" fontId="12" fillId="6" borderId="1" xfId="0" applyNumberFormat="1" applyFont="1" applyFill="1" applyBorder="1" applyAlignment="1">
      <alignment horizontal="center"/>
    </xf>
    <xf numFmtId="9" fontId="12" fillId="0" borderId="1" xfId="2" applyFont="1" applyFill="1" applyBorder="1" applyAlignment="1">
      <alignment horizontal="center"/>
    </xf>
    <xf numFmtId="2" fontId="12" fillId="0" borderId="0" xfId="0" applyNumberFormat="1" applyFont="1" applyAlignment="1">
      <alignment horizontal="left"/>
    </xf>
    <xf numFmtId="168" fontId="31" fillId="0" borderId="1" xfId="0" applyNumberFormat="1" applyFont="1" applyBorder="1" applyAlignment="1">
      <alignment horizontal="center"/>
    </xf>
    <xf numFmtId="0" fontId="0" fillId="0" borderId="0" xfId="0" applyAlignment="1" applyProtection="1">
      <alignment horizontal="left" vertical="top" wrapText="1"/>
      <protection hidden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1" fillId="6" borderId="24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0" fontId="11" fillId="6" borderId="26" xfId="0" applyFont="1" applyFill="1" applyBorder="1" applyAlignment="1">
      <alignment horizontal="center"/>
    </xf>
    <xf numFmtId="0" fontId="11" fillId="6" borderId="21" xfId="0" applyFont="1" applyFill="1" applyBorder="1" applyAlignment="1">
      <alignment horizontal="center"/>
    </xf>
    <xf numFmtId="0" fontId="11" fillId="6" borderId="22" xfId="0" applyFont="1" applyFill="1" applyBorder="1" applyAlignment="1">
      <alignment horizontal="center"/>
    </xf>
    <xf numFmtId="0" fontId="11" fillId="6" borderId="23" xfId="0" applyFont="1" applyFill="1" applyBorder="1" applyAlignment="1">
      <alignment horizontal="center"/>
    </xf>
    <xf numFmtId="49" fontId="11" fillId="9" borderId="10" xfId="0" applyNumberFormat="1" applyFont="1" applyFill="1" applyBorder="1" applyAlignment="1">
      <alignment horizontal="center" vertical="center" wrapText="1"/>
    </xf>
    <xf numFmtId="49" fontId="11" fillId="9" borderId="11" xfId="0" applyNumberFormat="1" applyFont="1" applyFill="1" applyBorder="1" applyAlignment="1">
      <alignment horizontal="center" vertical="center" wrapText="1"/>
    </xf>
    <xf numFmtId="49" fontId="3" fillId="11" borderId="12" xfId="0" applyNumberFormat="1" applyFont="1" applyFill="1" applyBorder="1" applyAlignment="1">
      <alignment horizontal="center" vertical="center" wrapText="1"/>
    </xf>
    <xf numFmtId="49" fontId="11" fillId="11" borderId="12" xfId="0" applyNumberFormat="1" applyFont="1" applyFill="1" applyBorder="1" applyAlignment="1">
      <alignment horizontal="center" vertical="center" wrapText="1"/>
    </xf>
    <xf numFmtId="49" fontId="11" fillId="11" borderId="14" xfId="0" applyNumberFormat="1" applyFont="1" applyFill="1" applyBorder="1" applyAlignment="1">
      <alignment horizontal="center" vertical="center" wrapText="1"/>
    </xf>
    <xf numFmtId="49" fontId="11" fillId="4" borderId="13" xfId="0" applyNumberFormat="1" applyFont="1" applyFill="1" applyBorder="1" applyAlignment="1">
      <alignment horizontal="center" vertical="center" wrapText="1"/>
    </xf>
    <xf numFmtId="49" fontId="11" fillId="4" borderId="15" xfId="0" applyNumberFormat="1" applyFont="1" applyFill="1" applyBorder="1" applyAlignment="1">
      <alignment horizontal="center" vertical="center" wrapText="1"/>
    </xf>
    <xf numFmtId="49" fontId="3" fillId="10" borderId="4" xfId="0" applyNumberFormat="1" applyFont="1" applyFill="1" applyBorder="1" applyAlignment="1">
      <alignment horizontal="center" vertical="center" wrapText="1"/>
    </xf>
    <xf numFmtId="49" fontId="11" fillId="10" borderId="4" xfId="0" applyNumberFormat="1" applyFont="1" applyFill="1" applyBorder="1" applyAlignment="1">
      <alignment horizontal="center" vertical="center" wrapText="1"/>
    </xf>
    <xf numFmtId="49" fontId="11" fillId="10" borderId="6" xfId="0" applyNumberFormat="1" applyFont="1" applyFill="1" applyBorder="1" applyAlignment="1">
      <alignment horizontal="center" vertical="center" wrapText="1"/>
    </xf>
    <xf numFmtId="49" fontId="11" fillId="12" borderId="4" xfId="0" applyNumberFormat="1" applyFont="1" applyFill="1" applyBorder="1" applyAlignment="1">
      <alignment horizontal="center" vertical="center" wrapText="1"/>
    </xf>
    <xf numFmtId="49" fontId="11" fillId="12" borderId="6" xfId="0" applyNumberFormat="1" applyFont="1" applyFill="1" applyBorder="1" applyAlignment="1">
      <alignment horizontal="center" vertical="center" wrapText="1"/>
    </xf>
    <xf numFmtId="49" fontId="11" fillId="2" borderId="13" xfId="0" applyNumberFormat="1" applyFont="1" applyFill="1" applyBorder="1" applyAlignment="1">
      <alignment horizontal="center" vertical="center" wrapText="1"/>
    </xf>
    <xf numFmtId="49" fontId="11" fillId="2" borderId="15" xfId="0" applyNumberFormat="1" applyFont="1" applyFill="1" applyBorder="1" applyAlignment="1">
      <alignment horizontal="center" vertical="center" wrapText="1"/>
    </xf>
    <xf numFmtId="49" fontId="11" fillId="6" borderId="14" xfId="0" applyNumberFormat="1" applyFont="1" applyFill="1" applyBorder="1" applyAlignment="1">
      <alignment horizontal="center" vertical="center" wrapText="1"/>
    </xf>
    <xf numFmtId="49" fontId="11" fillId="6" borderId="16" xfId="0" applyNumberFormat="1" applyFont="1" applyFill="1" applyBorder="1" applyAlignment="1">
      <alignment horizontal="center" vertical="center" wrapText="1"/>
    </xf>
    <xf numFmtId="49" fontId="11" fillId="3" borderId="12" xfId="0" applyNumberFormat="1" applyFont="1" applyFill="1" applyBorder="1" applyAlignment="1">
      <alignment horizontal="center" vertical="center" wrapText="1"/>
    </xf>
    <xf numFmtId="49" fontId="11" fillId="3" borderId="14" xfId="0" applyNumberFormat="1" applyFont="1" applyFill="1" applyBorder="1" applyAlignment="1">
      <alignment horizontal="center" vertical="center" wrapText="1"/>
    </xf>
    <xf numFmtId="49" fontId="11" fillId="11" borderId="4" xfId="0" applyNumberFormat="1" applyFont="1" applyFill="1" applyBorder="1" applyAlignment="1">
      <alignment horizontal="center" vertical="center" wrapText="1"/>
    </xf>
    <xf numFmtId="49" fontId="11" fillId="11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0" fontId="10" fillId="0" borderId="0" xfId="0" applyFont="1" applyFill="1"/>
    <xf numFmtId="0" fontId="12" fillId="0" borderId="0" xfId="0" applyFont="1" applyFill="1"/>
    <xf numFmtId="0" fontId="0" fillId="0" borderId="0" xfId="0" applyFill="1"/>
  </cellXfs>
  <cellStyles count="3">
    <cellStyle name="Collegamento ipertestuale" xfId="1" builtinId="8"/>
    <cellStyle name="Normale" xfId="0" builtinId="0"/>
    <cellStyle name="Percentuale" xfId="2" builtinId="5"/>
  </cellStyles>
  <dxfs count="4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178378</xdr:colOff>
      <xdr:row>2</xdr:row>
      <xdr:rowOff>1732</xdr:rowOff>
    </xdr:from>
    <xdr:to>
      <xdr:col>9</xdr:col>
      <xdr:colOff>154950</xdr:colOff>
      <xdr:row>16</xdr:row>
      <xdr:rowOff>155863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780B0AA6-6E7A-136B-64BD-3E45E5E6F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3014" y="252846"/>
          <a:ext cx="3613390" cy="2015835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186168</xdr:colOff>
      <xdr:row>17</xdr:row>
      <xdr:rowOff>17318</xdr:rowOff>
    </xdr:from>
    <xdr:to>
      <xdr:col>12</xdr:col>
      <xdr:colOff>295273</xdr:colOff>
      <xdr:row>33</xdr:row>
      <xdr:rowOff>153494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69B3E842-A4E6-166F-9E8B-B5E366545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50804" y="2355273"/>
          <a:ext cx="5564332" cy="3270766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185305</xdr:colOff>
      <xdr:row>34</xdr:row>
      <xdr:rowOff>60612</xdr:rowOff>
    </xdr:from>
    <xdr:to>
      <xdr:col>11</xdr:col>
      <xdr:colOff>218210</xdr:colOff>
      <xdr:row>42</xdr:row>
      <xdr:rowOff>37624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E4C9B5BD-F117-72A3-6746-2891619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49941" y="5723657"/>
          <a:ext cx="4881996" cy="1518331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200893</xdr:colOff>
      <xdr:row>42</xdr:row>
      <xdr:rowOff>152400</xdr:rowOff>
    </xdr:from>
    <xdr:to>
      <xdr:col>9</xdr:col>
      <xdr:colOff>166418</xdr:colOff>
      <xdr:row>50</xdr:row>
      <xdr:rowOff>98532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055F4CF2-1AEF-DDF4-8AAC-6E545E224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65529" y="7356764"/>
          <a:ext cx="3602344" cy="1470132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183573</xdr:colOff>
      <xdr:row>51</xdr:row>
      <xdr:rowOff>32905</xdr:rowOff>
    </xdr:from>
    <xdr:to>
      <xdr:col>11</xdr:col>
      <xdr:colOff>55273</xdr:colOff>
      <xdr:row>70</xdr:row>
      <xdr:rowOff>13036</xdr:rowOff>
    </xdr:to>
    <xdr:grpSp>
      <xdr:nvGrpSpPr>
        <xdr:cNvPr id="3" name="Gruppo 2">
          <a:extLst>
            <a:ext uri="{FF2B5EF4-FFF2-40B4-BE49-F238E27FC236}">
              <a16:creationId xmlns:a16="http://schemas.microsoft.com/office/drawing/2014/main" id="{DE918BCE-7363-C9DE-8F91-26F5E07C24DC}"/>
            </a:ext>
          </a:extLst>
        </xdr:cNvPr>
        <xdr:cNvGrpSpPr/>
      </xdr:nvGrpSpPr>
      <xdr:grpSpPr>
        <a:xfrm>
          <a:off x="12003232" y="8951769"/>
          <a:ext cx="4720791" cy="3599631"/>
          <a:chOff x="9001539" y="8640417"/>
          <a:chExt cx="4757686" cy="3599631"/>
        </a:xfrm>
      </xdr:grpSpPr>
      <xdr:pic>
        <xdr:nvPicPr>
          <xdr:cNvPr id="13" name="Immagine 12">
            <a:extLst>
              <a:ext uri="{FF2B5EF4-FFF2-40B4-BE49-F238E27FC236}">
                <a16:creationId xmlns:a16="http://schemas.microsoft.com/office/drawing/2014/main" id="{2C491AA9-B331-E6BC-30D2-04378959D4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9001539" y="8640417"/>
            <a:ext cx="4757686" cy="1553107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  <xdr:pic>
        <xdr:nvPicPr>
          <xdr:cNvPr id="14" name="Immagine 13">
            <a:extLst>
              <a:ext uri="{FF2B5EF4-FFF2-40B4-BE49-F238E27FC236}">
                <a16:creationId xmlns:a16="http://schemas.microsoft.com/office/drawing/2014/main" id="{BDE486E9-8A51-4169-C428-696D78D0EC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9001539" y="10259667"/>
            <a:ext cx="4750880" cy="1980381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215900</xdr:colOff>
      <xdr:row>31</xdr:row>
      <xdr:rowOff>114300</xdr:rowOff>
    </xdr:from>
    <xdr:to>
      <xdr:col>48</xdr:col>
      <xdr:colOff>16508</xdr:colOff>
      <xdr:row>54</xdr:row>
      <xdr:rowOff>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1E4290F-99DC-A8F4-C8C6-B5C23EE1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12300" y="10502900"/>
          <a:ext cx="10773408" cy="4267200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508001</xdr:colOff>
      <xdr:row>31</xdr:row>
      <xdr:rowOff>12700</xdr:rowOff>
    </xdr:from>
    <xdr:to>
      <xdr:col>27</xdr:col>
      <xdr:colOff>254001</xdr:colOff>
      <xdr:row>47</xdr:row>
      <xdr:rowOff>20970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C1955833-4EC2-D87C-264E-FF7A8B00D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12401" y="10401300"/>
          <a:ext cx="10109200" cy="30562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1</xdr:row>
      <xdr:rowOff>28575</xdr:rowOff>
    </xdr:from>
    <xdr:to>
      <xdr:col>14</xdr:col>
      <xdr:colOff>266700</xdr:colOff>
      <xdr:row>6</xdr:row>
      <xdr:rowOff>85725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C40F1356-B1E2-4BAF-9388-3B7FC113767D}"/>
            </a:ext>
          </a:extLst>
        </xdr:cNvPr>
        <xdr:cNvGrpSpPr/>
      </xdr:nvGrpSpPr>
      <xdr:grpSpPr>
        <a:xfrm>
          <a:off x="8324850" y="219075"/>
          <a:ext cx="5162550" cy="2724150"/>
          <a:chOff x="8896350" y="3028950"/>
          <a:chExt cx="3647372" cy="1723809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06D2196C-E631-E442-C57D-2B66BCD1F8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64365"/>
          <a:stretch/>
        </xdr:blipFill>
        <xdr:spPr>
          <a:xfrm>
            <a:off x="8915401" y="3028950"/>
            <a:ext cx="3628321" cy="523875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FC57A987-D509-87D5-AB90-ED30446FC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896350" y="3581400"/>
            <a:ext cx="3629025" cy="1171359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121226</xdr:colOff>
      <xdr:row>1</xdr:row>
      <xdr:rowOff>34635</xdr:rowOff>
    </xdr:from>
    <xdr:to>
      <xdr:col>9</xdr:col>
      <xdr:colOff>111463</xdr:colOff>
      <xdr:row>12</xdr:row>
      <xdr:rowOff>164522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CC4448A-2957-472F-A72C-0D77BD553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02340" y="225135"/>
          <a:ext cx="3627056" cy="2017569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129020</xdr:colOff>
      <xdr:row>13</xdr:row>
      <xdr:rowOff>43295</xdr:rowOff>
    </xdr:from>
    <xdr:to>
      <xdr:col>12</xdr:col>
      <xdr:colOff>261730</xdr:colOff>
      <xdr:row>28</xdr:row>
      <xdr:rowOff>152321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4F140DDA-C8C7-47E1-B2B0-36CA2BA2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0134" y="2346613"/>
          <a:ext cx="5587938" cy="3070435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129019</xdr:colOff>
      <xdr:row>29</xdr:row>
      <xdr:rowOff>75748</xdr:rowOff>
    </xdr:from>
    <xdr:to>
      <xdr:col>11</xdr:col>
      <xdr:colOff>182217</xdr:colOff>
      <xdr:row>37</xdr:row>
      <xdr:rowOff>25917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6834D8E5-BC39-42EB-BEF1-2CDF4BFB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10133" y="5530975"/>
          <a:ext cx="4902289" cy="1517465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113434</xdr:colOff>
      <xdr:row>44</xdr:row>
      <xdr:rowOff>199159</xdr:rowOff>
    </xdr:from>
    <xdr:to>
      <xdr:col>10</xdr:col>
      <xdr:colOff>604786</xdr:colOff>
      <xdr:row>66</xdr:row>
      <xdr:rowOff>50269</xdr:rowOff>
    </xdr:to>
    <xdr:grpSp>
      <xdr:nvGrpSpPr>
        <xdr:cNvPr id="19" name="Gruppo 18">
          <a:extLst>
            <a:ext uri="{FF2B5EF4-FFF2-40B4-BE49-F238E27FC236}">
              <a16:creationId xmlns:a16="http://schemas.microsoft.com/office/drawing/2014/main" id="{5830944F-ECCE-EB33-5AE0-2A5529DCD7EC}"/>
            </a:ext>
          </a:extLst>
        </xdr:cNvPr>
        <xdr:cNvGrpSpPr/>
      </xdr:nvGrpSpPr>
      <xdr:grpSpPr>
        <a:xfrm>
          <a:off x="12149570" y="8555182"/>
          <a:ext cx="4734307" cy="4475064"/>
          <a:chOff x="19983450" y="5591175"/>
          <a:chExt cx="4757686" cy="3599631"/>
        </a:xfrm>
      </xdr:grpSpPr>
      <xdr:pic>
        <xdr:nvPicPr>
          <xdr:cNvPr id="17" name="Immagine 16">
            <a:extLst>
              <a:ext uri="{FF2B5EF4-FFF2-40B4-BE49-F238E27FC236}">
                <a16:creationId xmlns:a16="http://schemas.microsoft.com/office/drawing/2014/main" id="{84394034-4C3B-FB11-E215-BDD1C7CA99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9983450" y="5591175"/>
            <a:ext cx="4757686" cy="1553107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  <xdr:pic>
        <xdr:nvPicPr>
          <xdr:cNvPr id="18" name="Immagine 17">
            <a:extLst>
              <a:ext uri="{FF2B5EF4-FFF2-40B4-BE49-F238E27FC236}">
                <a16:creationId xmlns:a16="http://schemas.microsoft.com/office/drawing/2014/main" id="{B68B7063-DFE6-3C5C-78BB-52570DD31B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9983450" y="7210425"/>
            <a:ext cx="4750880" cy="1980381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112569</xdr:colOff>
      <xdr:row>37</xdr:row>
      <xdr:rowOff>138544</xdr:rowOff>
    </xdr:from>
    <xdr:to>
      <xdr:col>9</xdr:col>
      <xdr:colOff>551584</xdr:colOff>
      <xdr:row>44</xdr:row>
      <xdr:rowOff>72376</xdr:rowOff>
    </xdr:to>
    <xdr:grpSp>
      <xdr:nvGrpSpPr>
        <xdr:cNvPr id="21" name="Gruppo 20">
          <a:extLst>
            <a:ext uri="{FF2B5EF4-FFF2-40B4-BE49-F238E27FC236}">
              <a16:creationId xmlns:a16="http://schemas.microsoft.com/office/drawing/2014/main" id="{CE034144-8BF7-FD5A-9AE6-05A8568AB6C8}"/>
            </a:ext>
          </a:extLst>
        </xdr:cNvPr>
        <xdr:cNvGrpSpPr/>
      </xdr:nvGrpSpPr>
      <xdr:grpSpPr>
        <a:xfrm>
          <a:off x="12148705" y="7161067"/>
          <a:ext cx="4075834" cy="1267332"/>
          <a:chOff x="15544801" y="5962650"/>
          <a:chExt cx="4095750" cy="1373838"/>
        </a:xfrm>
      </xdr:grpSpPr>
      <xdr:pic>
        <xdr:nvPicPr>
          <xdr:cNvPr id="13" name="Immagine 12">
            <a:extLst>
              <a:ext uri="{FF2B5EF4-FFF2-40B4-BE49-F238E27FC236}">
                <a16:creationId xmlns:a16="http://schemas.microsoft.com/office/drawing/2014/main" id="{71F91AD2-7D40-4E32-4D07-5287878894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b="63826"/>
          <a:stretch/>
        </xdr:blipFill>
        <xdr:spPr>
          <a:xfrm>
            <a:off x="15553748" y="5962650"/>
            <a:ext cx="4078865" cy="649560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  <xdr:pic>
        <xdr:nvPicPr>
          <xdr:cNvPr id="20" name="Immagine 19">
            <a:extLst>
              <a:ext uri="{FF2B5EF4-FFF2-40B4-BE49-F238E27FC236}">
                <a16:creationId xmlns:a16="http://schemas.microsoft.com/office/drawing/2014/main" id="{F49D230F-CEA6-78C0-B5F6-EAF4445297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5544801" y="6657975"/>
            <a:ext cx="4095750" cy="678513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180975</xdr:rowOff>
    </xdr:from>
    <xdr:to>
      <xdr:col>8</xdr:col>
      <xdr:colOff>544645</xdr:colOff>
      <xdr:row>8</xdr:row>
      <xdr:rowOff>67541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32232978-9694-44FE-93E9-DE77AD559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180975"/>
          <a:ext cx="3583120" cy="1419225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19916</xdr:colOff>
      <xdr:row>8</xdr:row>
      <xdr:rowOff>184727</xdr:rowOff>
    </xdr:from>
    <xdr:to>
      <xdr:col>8</xdr:col>
      <xdr:colOff>542570</xdr:colOff>
      <xdr:row>14</xdr:row>
      <xdr:rowOff>102177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C18B2F0C-9536-41FD-A48A-00A80EAD4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7325" y="1717386"/>
          <a:ext cx="3553336" cy="1077768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5976</xdr:colOff>
      <xdr:row>15</xdr:row>
      <xdr:rowOff>5196</xdr:rowOff>
    </xdr:from>
    <xdr:to>
      <xdr:col>8</xdr:col>
      <xdr:colOff>594962</xdr:colOff>
      <xdr:row>23</xdr:row>
      <xdr:rowOff>163442</xdr:rowOff>
    </xdr:to>
    <xdr:grpSp>
      <xdr:nvGrpSpPr>
        <xdr:cNvPr id="6" name="Gruppo 5">
          <a:extLst>
            <a:ext uri="{FF2B5EF4-FFF2-40B4-BE49-F238E27FC236}">
              <a16:creationId xmlns:a16="http://schemas.microsoft.com/office/drawing/2014/main" id="{EF3BD051-F9F0-AE6D-708C-C38F1F9C75F7}"/>
            </a:ext>
          </a:extLst>
        </xdr:cNvPr>
        <xdr:cNvGrpSpPr/>
      </xdr:nvGrpSpPr>
      <xdr:grpSpPr>
        <a:xfrm>
          <a:off x="9063385" y="2888673"/>
          <a:ext cx="3619668" cy="1699564"/>
          <a:chOff x="9063385" y="2888673"/>
          <a:chExt cx="3619668" cy="1699564"/>
        </a:xfrm>
      </xdr:grpSpPr>
      <xdr:pic>
        <xdr:nvPicPr>
          <xdr:cNvPr id="8" name="Immagine 7">
            <a:extLst>
              <a:ext uri="{FF2B5EF4-FFF2-40B4-BE49-F238E27FC236}">
                <a16:creationId xmlns:a16="http://schemas.microsoft.com/office/drawing/2014/main" id="{F02C3D93-F968-4708-9F27-ACC3BF9B6E9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64365"/>
          <a:stretch/>
        </xdr:blipFill>
        <xdr:spPr>
          <a:xfrm>
            <a:off x="9063385" y="2888673"/>
            <a:ext cx="3611955" cy="516507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  <xdr:pic>
        <xdr:nvPicPr>
          <xdr:cNvPr id="13" name="Immagine 12">
            <a:extLst>
              <a:ext uri="{FF2B5EF4-FFF2-40B4-BE49-F238E27FC236}">
                <a16:creationId xmlns:a16="http://schemas.microsoft.com/office/drawing/2014/main" id="{E0DCE412-B3DA-C6B1-D1AE-7461D24E89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070397" y="3433353"/>
            <a:ext cx="3612656" cy="1154884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25978</xdr:colOff>
      <xdr:row>24</xdr:row>
      <xdr:rowOff>121229</xdr:rowOff>
    </xdr:from>
    <xdr:to>
      <xdr:col>10</xdr:col>
      <xdr:colOff>487651</xdr:colOff>
      <xdr:row>46</xdr:row>
      <xdr:rowOff>69273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313AF790-2384-4C3E-B557-9F91E5990BFA}"/>
            </a:ext>
          </a:extLst>
        </xdr:cNvPr>
        <xdr:cNvGrpSpPr/>
      </xdr:nvGrpSpPr>
      <xdr:grpSpPr>
        <a:xfrm>
          <a:off x="9083387" y="4736524"/>
          <a:ext cx="4704628" cy="4251613"/>
          <a:chOff x="9199563" y="3876675"/>
          <a:chExt cx="4740707" cy="3599631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83CDE24E-E6D0-7A76-EACB-CA10840DA3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9199563" y="3876675"/>
            <a:ext cx="4740707" cy="1553107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1FCA370B-AD79-0361-37E4-3B00D60F82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9199563" y="5495925"/>
            <a:ext cx="4733925" cy="1980381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45460</xdr:colOff>
      <xdr:row>15</xdr:row>
      <xdr:rowOff>102032</xdr:rowOff>
    </xdr:from>
    <xdr:to>
      <xdr:col>10</xdr:col>
      <xdr:colOff>507132</xdr:colOff>
      <xdr:row>34</xdr:row>
      <xdr:rowOff>17318</xdr:rowOff>
    </xdr:to>
    <xdr:grpSp>
      <xdr:nvGrpSpPr>
        <xdr:cNvPr id="11" name="Gruppo 10">
          <a:extLst>
            <a:ext uri="{FF2B5EF4-FFF2-40B4-BE49-F238E27FC236}">
              <a16:creationId xmlns:a16="http://schemas.microsoft.com/office/drawing/2014/main" id="{0FA9463F-5C2C-7EDE-2168-739DC68D66D2}"/>
            </a:ext>
          </a:extLst>
        </xdr:cNvPr>
        <xdr:cNvGrpSpPr/>
      </xdr:nvGrpSpPr>
      <xdr:grpSpPr>
        <a:xfrm>
          <a:off x="8972983" y="2743055"/>
          <a:ext cx="4704626" cy="3552104"/>
          <a:chOff x="9199563" y="3876675"/>
          <a:chExt cx="4740707" cy="3599631"/>
        </a:xfrm>
      </xdr:grpSpPr>
      <xdr:pic>
        <xdr:nvPicPr>
          <xdr:cNvPr id="9" name="Immagine 8">
            <a:extLst>
              <a:ext uri="{FF2B5EF4-FFF2-40B4-BE49-F238E27FC236}">
                <a16:creationId xmlns:a16="http://schemas.microsoft.com/office/drawing/2014/main" id="{BA3245D4-B402-7320-C477-DA83603E62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99563" y="3876675"/>
            <a:ext cx="4740707" cy="1553107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  <xdr:pic>
        <xdr:nvPicPr>
          <xdr:cNvPr id="10" name="Immagine 9">
            <a:extLst>
              <a:ext uri="{FF2B5EF4-FFF2-40B4-BE49-F238E27FC236}">
                <a16:creationId xmlns:a16="http://schemas.microsoft.com/office/drawing/2014/main" id="{57C754BC-ECB3-A7D1-834E-E78E6AB5D8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199563" y="5495925"/>
            <a:ext cx="4733925" cy="1980381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40407</xdr:colOff>
      <xdr:row>9</xdr:row>
      <xdr:rowOff>34635</xdr:rowOff>
    </xdr:from>
    <xdr:to>
      <xdr:col>9</xdr:col>
      <xdr:colOff>460373</xdr:colOff>
      <xdr:row>14</xdr:row>
      <xdr:rowOff>86591</xdr:rowOff>
    </xdr:to>
    <xdr:grpSp>
      <xdr:nvGrpSpPr>
        <xdr:cNvPr id="13" name="Gruppo 12">
          <a:extLst>
            <a:ext uri="{FF2B5EF4-FFF2-40B4-BE49-F238E27FC236}">
              <a16:creationId xmlns:a16="http://schemas.microsoft.com/office/drawing/2014/main" id="{3C763C3F-B7C7-D5A0-CFCD-00200B5294C1}"/>
            </a:ext>
          </a:extLst>
        </xdr:cNvPr>
        <xdr:cNvGrpSpPr/>
      </xdr:nvGrpSpPr>
      <xdr:grpSpPr>
        <a:xfrm>
          <a:off x="8967930" y="1532658"/>
          <a:ext cx="4056784" cy="1004456"/>
          <a:chOff x="13152437" y="1539875"/>
          <a:chExt cx="3627439" cy="708354"/>
        </a:xfrm>
      </xdr:grpSpPr>
      <xdr:pic>
        <xdr:nvPicPr>
          <xdr:cNvPr id="5" name="Immagine 4">
            <a:extLst>
              <a:ext uri="{FF2B5EF4-FFF2-40B4-BE49-F238E27FC236}">
                <a16:creationId xmlns:a16="http://schemas.microsoft.com/office/drawing/2014/main" id="{3C51DF10-1D15-63D2-0317-427A529839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63826"/>
          <a:stretch/>
        </xdr:blipFill>
        <xdr:spPr>
          <a:xfrm>
            <a:off x="13160377" y="1539875"/>
            <a:ext cx="3619499" cy="531813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  <xdr:pic>
        <xdr:nvPicPr>
          <xdr:cNvPr id="12" name="Immagine 11">
            <a:extLst>
              <a:ext uri="{FF2B5EF4-FFF2-40B4-BE49-F238E27FC236}">
                <a16:creationId xmlns:a16="http://schemas.microsoft.com/office/drawing/2014/main" id="{AD6EEC8D-3B65-4C6C-EAF0-FADECCA76C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152437" y="2079626"/>
            <a:ext cx="3619501" cy="168603"/>
          </a:xfrm>
          <a:prstGeom prst="rect">
            <a:avLst/>
          </a:prstGeom>
          <a:noFill/>
          <a:ln w="12700">
            <a:solidFill>
              <a:srgbClr val="4F81BD"/>
            </a:solidFill>
            <a:miter lim="800000"/>
            <a:headEnd/>
            <a:tailEnd/>
          </a:ln>
        </xdr:spPr>
      </xdr:pic>
    </xdr:grpSp>
    <xdr:clientData/>
  </xdr:twoCellAnchor>
  <xdr:twoCellAnchor editAs="oneCell">
    <xdr:from>
      <xdr:col>3</xdr:col>
      <xdr:colOff>49066</xdr:colOff>
      <xdr:row>2</xdr:row>
      <xdr:rowOff>23089</xdr:rowOff>
    </xdr:from>
    <xdr:to>
      <xdr:col>9</xdr:col>
      <xdr:colOff>468113</xdr:colOff>
      <xdr:row>8</xdr:row>
      <xdr:rowOff>51953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42EBE207-23C0-4B20-8AB3-D5308CA94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50316" y="274203"/>
          <a:ext cx="4055865" cy="1085273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9525</xdr:rowOff>
    </xdr:from>
    <xdr:to>
      <xdr:col>8</xdr:col>
      <xdr:colOff>485137</xdr:colOff>
      <xdr:row>36</xdr:row>
      <xdr:rowOff>113453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297C5C04-8CF2-4587-A0E0-B9CAC9746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200025"/>
          <a:ext cx="5104762" cy="6771428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190501</xdr:colOff>
      <xdr:row>1</xdr:row>
      <xdr:rowOff>9525</xdr:rowOff>
    </xdr:from>
    <xdr:to>
      <xdr:col>19</xdr:col>
      <xdr:colOff>304801</xdr:colOff>
      <xdr:row>8</xdr:row>
      <xdr:rowOff>69317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E629DB3B-CB9E-A331-C0BF-8039527E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1" y="200025"/>
          <a:ext cx="6210300" cy="1393292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0</xdr:row>
      <xdr:rowOff>171451</xdr:rowOff>
    </xdr:from>
    <xdr:to>
      <xdr:col>10</xdr:col>
      <xdr:colOff>167552</xdr:colOff>
      <xdr:row>26</xdr:row>
      <xdr:rowOff>95251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6C46F5B5-55BA-4009-9227-63B758400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6" y="171451"/>
          <a:ext cx="5949226" cy="487680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1</xdr:row>
      <xdr:rowOff>0</xdr:rowOff>
    </xdr:from>
    <xdr:to>
      <xdr:col>20</xdr:col>
      <xdr:colOff>304800</xdr:colOff>
      <xdr:row>23</xdr:row>
      <xdr:rowOff>141363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ED360CDE-7AA5-43A6-A6D5-8D602C486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4175" y="190500"/>
          <a:ext cx="5762625" cy="4332363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0</xdr:rowOff>
    </xdr:from>
    <xdr:to>
      <xdr:col>9</xdr:col>
      <xdr:colOff>352425</xdr:colOff>
      <xdr:row>15</xdr:row>
      <xdr:rowOff>119255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50CF57B9-94F1-3AED-7B5D-C4B45F34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0"/>
          <a:ext cx="5534025" cy="2786255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1</xdr:row>
      <xdr:rowOff>19050</xdr:rowOff>
    </xdr:from>
    <xdr:to>
      <xdr:col>18</xdr:col>
      <xdr:colOff>523206</xdr:colOff>
      <xdr:row>39</xdr:row>
      <xdr:rowOff>27669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E65853C1-3D10-BA74-41D4-3AB6F28B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3625" y="209550"/>
          <a:ext cx="5352381" cy="7247619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19</xdr:col>
      <xdr:colOff>133350</xdr:colOff>
      <xdr:row>1</xdr:row>
      <xdr:rowOff>0</xdr:rowOff>
    </xdr:from>
    <xdr:to>
      <xdr:col>27</xdr:col>
      <xdr:colOff>580359</xdr:colOff>
      <xdr:row>9</xdr:row>
      <xdr:rowOff>95048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1127BFA-7323-A05C-8452-D43E7F31D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15750" y="190500"/>
          <a:ext cx="5323809" cy="1619048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19050</xdr:rowOff>
    </xdr:from>
    <xdr:to>
      <xdr:col>12</xdr:col>
      <xdr:colOff>522976</xdr:colOff>
      <xdr:row>9</xdr:row>
      <xdr:rowOff>180764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CCA533A0-4676-BE19-DA26-DED1E24DD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09550"/>
          <a:ext cx="7190476" cy="1685714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438151</xdr:colOff>
      <xdr:row>0</xdr:row>
      <xdr:rowOff>38101</xdr:rowOff>
    </xdr:from>
    <xdr:to>
      <xdr:col>11</xdr:col>
      <xdr:colOff>285751</xdr:colOff>
      <xdr:row>10</xdr:row>
      <xdr:rowOff>76723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19CA212-E367-20C8-C561-23C51D93A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1" y="38101"/>
          <a:ext cx="5334000" cy="1943622"/>
        </a:xfrm>
        <a:prstGeom prst="rect">
          <a:avLst/>
        </a:prstGeom>
        <a:noFill/>
        <a:ln w="12700">
          <a:solidFill>
            <a:srgbClr val="4F81BD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frdoc.com/D_ContoTermico30_SI_F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G21"/>
  <sheetViews>
    <sheetView tabSelected="1" workbookViewId="0"/>
  </sheetViews>
  <sheetFormatPr defaultRowHeight="15"/>
  <sheetData>
    <row r="5" spans="2:2">
      <c r="B5" s="48" t="s">
        <v>51</v>
      </c>
    </row>
    <row r="7" spans="2:2">
      <c r="B7" t="s">
        <v>52</v>
      </c>
    </row>
    <row r="8" spans="2:2">
      <c r="B8" t="s">
        <v>53</v>
      </c>
    </row>
    <row r="9" spans="2:2">
      <c r="B9" t="s">
        <v>54</v>
      </c>
    </row>
    <row r="10" spans="2:2">
      <c r="B10" t="s">
        <v>55</v>
      </c>
    </row>
    <row r="12" spans="2:2">
      <c r="B12" t="s">
        <v>56</v>
      </c>
    </row>
    <row r="13" spans="2:2">
      <c r="B13" t="s">
        <v>57</v>
      </c>
    </row>
    <row r="15" spans="2:2">
      <c r="B15" t="s">
        <v>58</v>
      </c>
    </row>
    <row r="16" spans="2:2">
      <c r="B16" t="s">
        <v>59</v>
      </c>
    </row>
    <row r="18" spans="2:7">
      <c r="B18" t="s">
        <v>60</v>
      </c>
    </row>
    <row r="19" spans="2:7">
      <c r="B19" t="s">
        <v>61</v>
      </c>
    </row>
    <row r="21" spans="2:7" s="228" customFormat="1">
      <c r="B21" s="225" t="s">
        <v>8361</v>
      </c>
      <c r="C21" s="226"/>
      <c r="D21" s="226"/>
      <c r="E21" s="226"/>
      <c r="F21" s="227"/>
      <c r="G21" s="227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"/>
  <sheetViews>
    <sheetView workbookViewId="0"/>
  </sheetViews>
  <sheetFormatPr defaultRowHeight="15"/>
  <sheetData/>
  <sheetProtection algorithmName="SHA-512" hashValue="hfazvyga2cC6pkRCjBoEps66m8buOC+BOWztRwWKuZ2TZODXRlzBOYR/Xg/s+nUhI/asJ3jvLb3XwQoxY9hulg==" saltValue="AZha36eGYuIJgEro0jEePQ==" spinCount="100000" sheet="1" objects="1" scenarios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8"/>
  <sheetViews>
    <sheetView workbookViewId="0">
      <selection activeCell="R39" sqref="R39"/>
    </sheetView>
  </sheetViews>
  <sheetFormatPr defaultRowHeight="15"/>
  <cols>
    <col min="1" max="1" width="82" customWidth="1"/>
  </cols>
  <sheetData>
    <row r="1" spans="1:1">
      <c r="A1" s="151" t="s">
        <v>8268</v>
      </c>
    </row>
    <row r="2" spans="1:1">
      <c r="A2" t="s">
        <v>8269</v>
      </c>
    </row>
    <row r="3" spans="1:1">
      <c r="A3" t="s">
        <v>8271</v>
      </c>
    </row>
    <row r="4" spans="1:1">
      <c r="A4" t="s">
        <v>8270</v>
      </c>
    </row>
    <row r="6" spans="1:1">
      <c r="A6" s="151" t="s">
        <v>8191</v>
      </c>
    </row>
    <row r="7" spans="1:1">
      <c r="A7" t="s">
        <v>8190</v>
      </c>
    </row>
    <row r="8" spans="1:1">
      <c r="A8" t="s">
        <v>8189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78"/>
  <sheetViews>
    <sheetView workbookViewId="0">
      <pane ySplit="1" topLeftCell="A2" activePane="bottomLeft" state="frozen"/>
      <selection activeCell="B30" sqref="B30"/>
      <selection pane="bottomLeft" activeCell="B30" sqref="B30"/>
    </sheetView>
  </sheetViews>
  <sheetFormatPr defaultColWidth="9.140625" defaultRowHeight="15"/>
  <cols>
    <col min="1" max="1" width="56" style="62" customWidth="1"/>
    <col min="2" max="2" width="70.5703125" style="62" customWidth="1"/>
    <col min="3" max="3" width="44.5703125" style="68" customWidth="1"/>
    <col min="4" max="4" width="10.140625" style="68" bestFit="1" customWidth="1"/>
    <col min="5" max="5" width="9.140625" style="68" bestFit="1" customWidth="1"/>
    <col min="6" max="6" width="10.140625" style="68" bestFit="1" customWidth="1"/>
    <col min="7" max="7" width="18.42578125" style="68" bestFit="1" customWidth="1"/>
    <col min="8" max="8" width="19.140625" style="68" bestFit="1" customWidth="1"/>
    <col min="9" max="9" width="10.5703125" style="68" customWidth="1"/>
    <col min="10" max="10" width="17.7109375" style="68" bestFit="1" customWidth="1"/>
    <col min="11" max="11" width="10.5703125" style="68" bestFit="1" customWidth="1"/>
    <col min="12" max="12" width="148.42578125" style="62" bestFit="1" customWidth="1"/>
    <col min="13" max="13" width="12.7109375" style="62" bestFit="1" customWidth="1"/>
    <col min="14" max="16384" width="9.140625" style="62"/>
  </cols>
  <sheetData>
    <row r="1" spans="1:12" ht="18">
      <c r="A1" s="86" t="s">
        <v>72</v>
      </c>
      <c r="B1" s="86" t="s">
        <v>67</v>
      </c>
      <c r="C1" s="175" t="s">
        <v>8314</v>
      </c>
      <c r="D1" s="80" t="s">
        <v>8211</v>
      </c>
      <c r="E1" s="80" t="s">
        <v>8207</v>
      </c>
      <c r="F1" s="87" t="s">
        <v>8209</v>
      </c>
      <c r="G1" s="87" t="s">
        <v>8210</v>
      </c>
      <c r="H1" s="80" t="s">
        <v>8208</v>
      </c>
      <c r="I1" s="80" t="s">
        <v>8260</v>
      </c>
      <c r="J1" s="80" t="s">
        <v>8261</v>
      </c>
      <c r="K1" s="80" t="s">
        <v>68</v>
      </c>
      <c r="L1" s="86" t="s">
        <v>8215</v>
      </c>
    </row>
    <row r="2" spans="1:12" s="186" customFormat="1">
      <c r="A2" s="169" t="s">
        <v>8286</v>
      </c>
      <c r="B2" s="78" t="s">
        <v>73</v>
      </c>
      <c r="C2" s="174">
        <v>2.8</v>
      </c>
      <c r="D2" s="170">
        <v>2.4</v>
      </c>
      <c r="E2" s="170">
        <v>4.4000000000000004</v>
      </c>
      <c r="F2" s="181">
        <v>1.73</v>
      </c>
      <c r="G2" s="182">
        <v>1.49</v>
      </c>
      <c r="H2" s="183">
        <v>3.8</v>
      </c>
      <c r="I2" s="184">
        <v>1</v>
      </c>
      <c r="J2" s="184">
        <v>1</v>
      </c>
      <c r="K2" s="185">
        <v>7.0000000000000007E-2</v>
      </c>
      <c r="L2" s="169" t="s">
        <v>8309</v>
      </c>
    </row>
    <row r="3" spans="1:12" s="186" customFormat="1">
      <c r="A3" s="169" t="s">
        <v>8287</v>
      </c>
      <c r="B3" s="78" t="s">
        <v>73</v>
      </c>
      <c r="C3" s="174">
        <v>3.3</v>
      </c>
      <c r="D3" s="170">
        <v>3.3</v>
      </c>
      <c r="E3" s="170">
        <v>4.4000000000000004</v>
      </c>
      <c r="F3" s="181">
        <v>1.73</v>
      </c>
      <c r="G3" s="182">
        <v>1.49</v>
      </c>
      <c r="H3" s="183">
        <v>3.8</v>
      </c>
      <c r="I3" s="184">
        <v>1</v>
      </c>
      <c r="J3" s="184">
        <v>1</v>
      </c>
      <c r="K3" s="185">
        <v>7.0000000000000007E-2</v>
      </c>
      <c r="L3" s="169" t="s">
        <v>8309</v>
      </c>
    </row>
    <row r="4" spans="1:12" s="186" customFormat="1">
      <c r="A4" s="169" t="s">
        <v>8288</v>
      </c>
      <c r="B4" s="78" t="s">
        <v>73</v>
      </c>
      <c r="C4" s="174">
        <v>5.3</v>
      </c>
      <c r="D4" s="170">
        <v>4.9000000000000004</v>
      </c>
      <c r="E4" s="170">
        <v>4.0999999999999996</v>
      </c>
      <c r="F4" s="181">
        <v>1.61</v>
      </c>
      <c r="G4" s="182">
        <v>1.49</v>
      </c>
      <c r="H4" s="183">
        <v>3.8</v>
      </c>
      <c r="I4" s="184">
        <v>1</v>
      </c>
      <c r="J4" s="184">
        <v>1</v>
      </c>
      <c r="K4" s="185">
        <v>7.0000000000000007E-2</v>
      </c>
      <c r="L4" s="169" t="s">
        <v>8309</v>
      </c>
    </row>
    <row r="5" spans="1:12" s="186" customFormat="1">
      <c r="A5" s="169" t="s">
        <v>8289</v>
      </c>
      <c r="B5" s="78" t="s">
        <v>73</v>
      </c>
      <c r="C5" s="174">
        <v>6.1</v>
      </c>
      <c r="D5" s="170">
        <v>5.8</v>
      </c>
      <c r="E5" s="170">
        <v>4.5999999999999996</v>
      </c>
      <c r="F5" s="181">
        <v>1.81</v>
      </c>
      <c r="G5" s="182">
        <v>1.49</v>
      </c>
      <c r="H5" s="183">
        <v>3.8</v>
      </c>
      <c r="I5" s="184">
        <v>1</v>
      </c>
      <c r="J5" s="184">
        <v>1</v>
      </c>
      <c r="K5" s="185">
        <v>7.0000000000000007E-2</v>
      </c>
      <c r="L5" s="169" t="s">
        <v>8309</v>
      </c>
    </row>
    <row r="6" spans="1:12" s="186" customFormat="1">
      <c r="A6" s="169" t="s">
        <v>8290</v>
      </c>
      <c r="B6" s="78" t="s">
        <v>73</v>
      </c>
      <c r="C6" s="174">
        <v>5.9</v>
      </c>
      <c r="D6" s="170">
        <v>5</v>
      </c>
      <c r="E6" s="170">
        <v>4.5999999999999996</v>
      </c>
      <c r="F6" s="181">
        <v>1.81</v>
      </c>
      <c r="G6" s="182">
        <v>1.49</v>
      </c>
      <c r="H6" s="183">
        <v>3.8</v>
      </c>
      <c r="I6" s="184">
        <v>1</v>
      </c>
      <c r="J6" s="184">
        <v>1</v>
      </c>
      <c r="K6" s="185">
        <v>7.0000000000000007E-2</v>
      </c>
      <c r="L6" s="169" t="s">
        <v>8309</v>
      </c>
    </row>
    <row r="7" spans="1:12" s="186" customFormat="1">
      <c r="A7" s="169" t="s">
        <v>8291</v>
      </c>
      <c r="B7" s="78" t="s">
        <v>73</v>
      </c>
      <c r="C7" s="174">
        <v>8.6999999999999993</v>
      </c>
      <c r="D7" s="170">
        <v>5.8</v>
      </c>
      <c r="E7" s="170">
        <v>3.9</v>
      </c>
      <c r="F7" s="181">
        <v>1.53</v>
      </c>
      <c r="G7" s="182">
        <v>1.49</v>
      </c>
      <c r="H7" s="183">
        <v>3.8</v>
      </c>
      <c r="I7" s="184">
        <v>1</v>
      </c>
      <c r="J7" s="184">
        <v>1</v>
      </c>
      <c r="K7" s="185">
        <v>7.0000000000000007E-2</v>
      </c>
      <c r="L7" s="169" t="s">
        <v>8309</v>
      </c>
    </row>
    <row r="8" spans="1:12" s="186" customFormat="1">
      <c r="A8" s="169" t="s">
        <v>8292</v>
      </c>
      <c r="B8" s="78" t="s">
        <v>73</v>
      </c>
      <c r="C8" s="174">
        <v>3.4</v>
      </c>
      <c r="D8" s="170">
        <v>3.4</v>
      </c>
      <c r="E8" s="170">
        <v>4.4000000000000004</v>
      </c>
      <c r="F8" s="181">
        <v>1.73</v>
      </c>
      <c r="G8" s="182">
        <v>1.49</v>
      </c>
      <c r="H8" s="183">
        <v>3.8</v>
      </c>
      <c r="I8" s="184">
        <v>1</v>
      </c>
      <c r="J8" s="184">
        <v>1</v>
      </c>
      <c r="K8" s="185">
        <v>7.0000000000000007E-2</v>
      </c>
      <c r="L8" s="169" t="s">
        <v>8309</v>
      </c>
    </row>
    <row r="9" spans="1:12" s="186" customFormat="1">
      <c r="A9" s="169" t="s">
        <v>8293</v>
      </c>
      <c r="B9" s="78" t="s">
        <v>73</v>
      </c>
      <c r="C9" s="174">
        <v>3.5</v>
      </c>
      <c r="D9" s="170">
        <v>3.4</v>
      </c>
      <c r="E9" s="170">
        <v>4.4000000000000004</v>
      </c>
      <c r="F9" s="181">
        <v>1.73</v>
      </c>
      <c r="G9" s="182">
        <v>1.49</v>
      </c>
      <c r="H9" s="183">
        <v>3.8</v>
      </c>
      <c r="I9" s="184">
        <v>1</v>
      </c>
      <c r="J9" s="184">
        <v>1</v>
      </c>
      <c r="K9" s="185">
        <v>7.0000000000000007E-2</v>
      </c>
      <c r="L9" s="169" t="s">
        <v>8309</v>
      </c>
    </row>
    <row r="10" spans="1:12" s="186" customFormat="1">
      <c r="A10" s="169" t="s">
        <v>8294</v>
      </c>
      <c r="B10" s="78" t="s">
        <v>73</v>
      </c>
      <c r="C10" s="174">
        <v>4.0999999999999996</v>
      </c>
      <c r="D10" s="170">
        <v>3.4</v>
      </c>
      <c r="E10" s="170">
        <v>4.3</v>
      </c>
      <c r="F10" s="181">
        <v>1.69</v>
      </c>
      <c r="G10" s="182">
        <v>1.49</v>
      </c>
      <c r="H10" s="183">
        <v>3.8</v>
      </c>
      <c r="I10" s="184">
        <v>1</v>
      </c>
      <c r="J10" s="184">
        <v>1</v>
      </c>
      <c r="K10" s="185">
        <v>7.0000000000000007E-2</v>
      </c>
      <c r="L10" s="169" t="s">
        <v>8309</v>
      </c>
    </row>
    <row r="11" spans="1:12" s="186" customFormat="1">
      <c r="A11" s="169" t="s">
        <v>8295</v>
      </c>
      <c r="B11" s="78" t="s">
        <v>73</v>
      </c>
      <c r="C11" s="174">
        <v>4</v>
      </c>
      <c r="D11" s="170">
        <v>3.4</v>
      </c>
      <c r="E11" s="170">
        <v>4.4000000000000004</v>
      </c>
      <c r="F11" s="181">
        <v>1.73</v>
      </c>
      <c r="G11" s="182">
        <v>1.49</v>
      </c>
      <c r="H11" s="183">
        <v>3.8</v>
      </c>
      <c r="I11" s="184">
        <v>1</v>
      </c>
      <c r="J11" s="184">
        <v>1</v>
      </c>
      <c r="K11" s="185">
        <v>7.0000000000000007E-2</v>
      </c>
      <c r="L11" s="169" t="s">
        <v>8309</v>
      </c>
    </row>
    <row r="12" spans="1:12" s="186" customFormat="1">
      <c r="A12" s="169" t="s">
        <v>8296</v>
      </c>
      <c r="B12" s="78" t="s">
        <v>73</v>
      </c>
      <c r="C12" s="174">
        <v>4.0999999999999996</v>
      </c>
      <c r="D12" s="170">
        <v>3.4</v>
      </c>
      <c r="E12" s="170">
        <v>4.4000000000000004</v>
      </c>
      <c r="F12" s="181">
        <v>1.73</v>
      </c>
      <c r="G12" s="182">
        <v>1.49</v>
      </c>
      <c r="H12" s="183">
        <v>3.8</v>
      </c>
      <c r="I12" s="184">
        <v>1</v>
      </c>
      <c r="J12" s="184">
        <v>1</v>
      </c>
      <c r="K12" s="185">
        <v>7.0000000000000007E-2</v>
      </c>
      <c r="L12" s="169" t="s">
        <v>8309</v>
      </c>
    </row>
    <row r="13" spans="1:12" s="186" customFormat="1">
      <c r="A13" s="169" t="s">
        <v>8297</v>
      </c>
      <c r="B13" s="78" t="s">
        <v>73</v>
      </c>
      <c r="C13" s="174">
        <v>6.75</v>
      </c>
      <c r="D13" s="170">
        <v>4.5</v>
      </c>
      <c r="E13" s="170">
        <v>4.2</v>
      </c>
      <c r="F13" s="181">
        <v>1.65</v>
      </c>
      <c r="G13" s="182">
        <v>1.49</v>
      </c>
      <c r="H13" s="183">
        <v>3.8</v>
      </c>
      <c r="I13" s="184">
        <v>1</v>
      </c>
      <c r="J13" s="184">
        <v>1</v>
      </c>
      <c r="K13" s="185">
        <v>7.0000000000000007E-2</v>
      </c>
      <c r="L13" s="169" t="s">
        <v>8309</v>
      </c>
    </row>
    <row r="14" spans="1:12" s="186" customFormat="1">
      <c r="A14" s="169" t="s">
        <v>8298</v>
      </c>
      <c r="B14" s="78" t="s">
        <v>73</v>
      </c>
      <c r="C14" s="174">
        <v>5.5</v>
      </c>
      <c r="D14" s="170">
        <v>3.8</v>
      </c>
      <c r="E14" s="170">
        <v>4.3</v>
      </c>
      <c r="F14" s="181">
        <v>1.69</v>
      </c>
      <c r="G14" s="182">
        <v>1.49</v>
      </c>
      <c r="H14" s="183">
        <v>3.8</v>
      </c>
      <c r="I14" s="184">
        <v>1</v>
      </c>
      <c r="J14" s="184">
        <v>1</v>
      </c>
      <c r="K14" s="185">
        <v>7.0000000000000007E-2</v>
      </c>
      <c r="L14" s="169" t="s">
        <v>8309</v>
      </c>
    </row>
    <row r="15" spans="1:12" s="186" customFormat="1">
      <c r="A15" s="169" t="s">
        <v>8299</v>
      </c>
      <c r="B15" s="78" t="s">
        <v>73</v>
      </c>
      <c r="C15" s="174">
        <v>5.7</v>
      </c>
      <c r="D15" s="170">
        <v>5.0999999999999996</v>
      </c>
      <c r="E15" s="170">
        <v>4.5999999999999996</v>
      </c>
      <c r="F15" s="181">
        <v>1.81</v>
      </c>
      <c r="G15" s="182">
        <v>1.49</v>
      </c>
      <c r="H15" s="183">
        <v>3.8</v>
      </c>
      <c r="I15" s="184">
        <v>1</v>
      </c>
      <c r="J15" s="184">
        <v>1</v>
      </c>
      <c r="K15" s="185">
        <v>7.0000000000000007E-2</v>
      </c>
      <c r="L15" s="169" t="s">
        <v>8309</v>
      </c>
    </row>
    <row r="16" spans="1:12" s="186" customFormat="1">
      <c r="A16" s="169" t="s">
        <v>8300</v>
      </c>
      <c r="B16" s="78" t="s">
        <v>73</v>
      </c>
      <c r="C16" s="174">
        <v>8.35</v>
      </c>
      <c r="D16" s="170">
        <v>5.6</v>
      </c>
      <c r="E16" s="170">
        <v>4.5999999999999996</v>
      </c>
      <c r="F16" s="181">
        <v>1.81</v>
      </c>
      <c r="G16" s="182">
        <v>1.49</v>
      </c>
      <c r="H16" s="183">
        <v>3.8</v>
      </c>
      <c r="I16" s="184">
        <v>1</v>
      </c>
      <c r="J16" s="184">
        <v>1</v>
      </c>
      <c r="K16" s="185">
        <v>7.0000000000000007E-2</v>
      </c>
      <c r="L16" s="169" t="s">
        <v>8309</v>
      </c>
    </row>
    <row r="17" spans="1:24" s="186" customFormat="1">
      <c r="A17" s="169" t="s">
        <v>8301</v>
      </c>
      <c r="B17" s="78" t="s">
        <v>73</v>
      </c>
      <c r="C17" s="174">
        <v>8.15</v>
      </c>
      <c r="D17" s="170">
        <v>5.6</v>
      </c>
      <c r="E17" s="170">
        <v>4.4000000000000004</v>
      </c>
      <c r="F17" s="181">
        <v>1.73</v>
      </c>
      <c r="G17" s="182">
        <v>1.49</v>
      </c>
      <c r="H17" s="183">
        <v>3.8</v>
      </c>
      <c r="I17" s="184">
        <v>1</v>
      </c>
      <c r="J17" s="184">
        <v>1</v>
      </c>
      <c r="K17" s="185">
        <v>7.0000000000000007E-2</v>
      </c>
      <c r="L17" s="169" t="s">
        <v>8309</v>
      </c>
    </row>
    <row r="18" spans="1:24" s="186" customFormat="1">
      <c r="A18" s="169" t="s">
        <v>8302</v>
      </c>
      <c r="B18" s="78" t="s">
        <v>73</v>
      </c>
      <c r="C18" s="174">
        <v>7.8</v>
      </c>
      <c r="D18" s="170">
        <v>5.6</v>
      </c>
      <c r="E18" s="170">
        <v>4.5999999999999996</v>
      </c>
      <c r="F18" s="181">
        <v>1.81</v>
      </c>
      <c r="G18" s="182">
        <v>1.49</v>
      </c>
      <c r="H18" s="183">
        <v>3.8</v>
      </c>
      <c r="I18" s="184">
        <v>1</v>
      </c>
      <c r="J18" s="184">
        <v>1</v>
      </c>
      <c r="K18" s="185">
        <v>7.0000000000000007E-2</v>
      </c>
      <c r="L18" s="169" t="s">
        <v>8309</v>
      </c>
    </row>
    <row r="19" spans="1:24" s="186" customFormat="1">
      <c r="A19" s="169" t="s">
        <v>8303</v>
      </c>
      <c r="B19" s="78" t="s">
        <v>73</v>
      </c>
      <c r="C19" s="174">
        <v>4.7</v>
      </c>
      <c r="D19" s="170">
        <v>3.7</v>
      </c>
      <c r="E19" s="170">
        <v>3.9</v>
      </c>
      <c r="F19" s="181">
        <v>1.53</v>
      </c>
      <c r="G19" s="182">
        <v>1.49</v>
      </c>
      <c r="H19" s="183">
        <v>3.8</v>
      </c>
      <c r="I19" s="184">
        <v>1</v>
      </c>
      <c r="J19" s="184">
        <v>1</v>
      </c>
      <c r="K19" s="185">
        <v>7.0000000000000007E-2</v>
      </c>
      <c r="L19" s="169" t="s">
        <v>8309</v>
      </c>
    </row>
    <row r="20" spans="1:24" s="186" customFormat="1">
      <c r="A20" s="169" t="s">
        <v>8304</v>
      </c>
      <c r="B20" s="78" t="s">
        <v>73</v>
      </c>
      <c r="C20" s="174">
        <v>5.9</v>
      </c>
      <c r="D20" s="170">
        <v>5</v>
      </c>
      <c r="E20" s="170">
        <v>4.5999999999999996</v>
      </c>
      <c r="F20" s="181">
        <v>1.81</v>
      </c>
      <c r="G20" s="182">
        <v>1.49</v>
      </c>
      <c r="H20" s="183">
        <v>3.8</v>
      </c>
      <c r="I20" s="184">
        <v>1</v>
      </c>
      <c r="J20" s="184">
        <v>1</v>
      </c>
      <c r="K20" s="185">
        <v>7.0000000000000007E-2</v>
      </c>
      <c r="L20" s="169" t="s">
        <v>8309</v>
      </c>
    </row>
    <row r="21" spans="1:24" s="186" customFormat="1">
      <c r="A21" s="169" t="s">
        <v>8353</v>
      </c>
      <c r="B21" s="78" t="s">
        <v>73</v>
      </c>
      <c r="C21" s="174">
        <v>6.3</v>
      </c>
      <c r="D21" s="170">
        <v>5.4</v>
      </c>
      <c r="E21" s="170">
        <v>4.0999999999999996</v>
      </c>
      <c r="F21" s="181">
        <v>1.61</v>
      </c>
      <c r="G21" s="182">
        <v>1.49</v>
      </c>
      <c r="H21" s="183">
        <v>3.8</v>
      </c>
      <c r="I21" s="184">
        <v>1</v>
      </c>
      <c r="J21" s="184">
        <v>1</v>
      </c>
      <c r="K21" s="185">
        <v>7.0000000000000007E-2</v>
      </c>
      <c r="L21" s="169" t="s">
        <v>8309</v>
      </c>
    </row>
    <row r="22" spans="1:24" s="186" customFormat="1">
      <c r="A22" s="169" t="s">
        <v>8305</v>
      </c>
      <c r="B22" s="78" t="s">
        <v>73</v>
      </c>
      <c r="C22" s="174">
        <v>6.4</v>
      </c>
      <c r="D22" s="170">
        <v>5.2</v>
      </c>
      <c r="E22" s="170">
        <v>4.5</v>
      </c>
      <c r="F22" s="181">
        <v>1.77</v>
      </c>
      <c r="G22" s="182">
        <v>1.49</v>
      </c>
      <c r="H22" s="183">
        <v>3.8</v>
      </c>
      <c r="I22" s="184">
        <v>1</v>
      </c>
      <c r="J22" s="184">
        <v>1</v>
      </c>
      <c r="K22" s="185">
        <v>7.0000000000000007E-2</v>
      </c>
      <c r="L22" s="169" t="s">
        <v>8309</v>
      </c>
    </row>
    <row r="23" spans="1:24" s="186" customFormat="1">
      <c r="A23" s="169" t="s">
        <v>8306</v>
      </c>
      <c r="B23" s="78" t="s">
        <v>73</v>
      </c>
      <c r="C23" s="174">
        <v>8.6999999999999993</v>
      </c>
      <c r="D23" s="170">
        <v>5.8</v>
      </c>
      <c r="E23" s="170">
        <v>3.9</v>
      </c>
      <c r="F23" s="181">
        <v>1.53</v>
      </c>
      <c r="G23" s="182">
        <v>1.49</v>
      </c>
      <c r="H23" s="183">
        <v>3.8</v>
      </c>
      <c r="I23" s="184">
        <v>1</v>
      </c>
      <c r="J23" s="184">
        <v>1</v>
      </c>
      <c r="K23" s="185">
        <v>7.0000000000000007E-2</v>
      </c>
      <c r="L23" s="169" t="s">
        <v>8309</v>
      </c>
    </row>
    <row r="24" spans="1:24" s="186" customFormat="1">
      <c r="A24" s="169" t="s">
        <v>8307</v>
      </c>
      <c r="B24" s="78" t="s">
        <v>73</v>
      </c>
      <c r="C24" s="174">
        <v>9.1999999999999993</v>
      </c>
      <c r="D24" s="170">
        <v>6.4</v>
      </c>
      <c r="E24" s="170">
        <v>4.3</v>
      </c>
      <c r="F24" s="181">
        <v>1.69</v>
      </c>
      <c r="G24" s="182">
        <v>1.49</v>
      </c>
      <c r="H24" s="183">
        <v>3.8</v>
      </c>
      <c r="I24" s="184">
        <v>1</v>
      </c>
      <c r="J24" s="184">
        <v>1</v>
      </c>
      <c r="K24" s="185">
        <v>7.0000000000000007E-2</v>
      </c>
      <c r="L24" s="169" t="s">
        <v>8309</v>
      </c>
    </row>
    <row r="25" spans="1:24" s="186" customFormat="1" ht="15.75">
      <c r="A25" s="169" t="s">
        <v>8308</v>
      </c>
      <c r="B25" s="78" t="s">
        <v>73</v>
      </c>
      <c r="C25" s="174">
        <v>11.5</v>
      </c>
      <c r="D25" s="170">
        <v>8.4</v>
      </c>
      <c r="E25" s="170">
        <v>4.4000000000000004</v>
      </c>
      <c r="F25" s="181">
        <v>1.73</v>
      </c>
      <c r="G25" s="182">
        <v>1.49</v>
      </c>
      <c r="H25" s="183">
        <v>3.8</v>
      </c>
      <c r="I25" s="184">
        <v>1</v>
      </c>
      <c r="J25" s="184">
        <v>1</v>
      </c>
      <c r="K25" s="185">
        <v>7.0000000000000007E-2</v>
      </c>
      <c r="L25" s="169" t="s">
        <v>8309</v>
      </c>
      <c r="M25" s="187"/>
      <c r="O25" s="187"/>
      <c r="W25" s="188"/>
      <c r="X25" s="188"/>
    </row>
    <row r="26" spans="1:24" s="186" customFormat="1">
      <c r="A26" s="169" t="s">
        <v>8317</v>
      </c>
      <c r="B26" s="78" t="s">
        <v>73</v>
      </c>
      <c r="C26" s="189">
        <v>2.2999999999999998</v>
      </c>
      <c r="D26" s="170">
        <v>2.31</v>
      </c>
      <c r="E26" s="170">
        <v>3.3</v>
      </c>
      <c r="F26" s="190">
        <v>0.01</v>
      </c>
      <c r="G26" s="190">
        <v>0.01</v>
      </c>
      <c r="H26" s="184">
        <v>2.6</v>
      </c>
      <c r="I26" s="184">
        <v>3.3</v>
      </c>
      <c r="J26" s="184">
        <v>2.6</v>
      </c>
      <c r="K26" s="185">
        <v>0.2</v>
      </c>
      <c r="L26" s="169"/>
      <c r="N26" s="187"/>
      <c r="O26" s="187"/>
      <c r="Q26" s="191"/>
      <c r="R26" s="191"/>
    </row>
    <row r="27" spans="1:24" s="186" customFormat="1">
      <c r="A27" s="169" t="s">
        <v>8318</v>
      </c>
      <c r="B27" s="78" t="s">
        <v>73</v>
      </c>
      <c r="C27" s="189">
        <v>2.2999999999999998</v>
      </c>
      <c r="D27" s="170">
        <v>2.31</v>
      </c>
      <c r="E27" s="170">
        <v>3.3</v>
      </c>
      <c r="F27" s="190">
        <v>0.01</v>
      </c>
      <c r="G27" s="190">
        <v>0.01</v>
      </c>
      <c r="H27" s="184">
        <v>2.6</v>
      </c>
      <c r="I27" s="184">
        <v>3.3</v>
      </c>
      <c r="J27" s="184">
        <v>2.6</v>
      </c>
      <c r="K27" s="185">
        <v>0.2</v>
      </c>
      <c r="L27" s="169"/>
      <c r="N27" s="187"/>
      <c r="O27" s="187"/>
      <c r="Q27" s="191"/>
      <c r="R27" s="191"/>
    </row>
    <row r="28" spans="1:24" s="186" customFormat="1">
      <c r="A28" s="169" t="s">
        <v>8319</v>
      </c>
      <c r="B28" s="78" t="s">
        <v>73</v>
      </c>
      <c r="C28" s="189">
        <v>2.34</v>
      </c>
      <c r="D28" s="170">
        <v>2.34</v>
      </c>
      <c r="E28" s="170">
        <v>3.2</v>
      </c>
      <c r="F28" s="190">
        <v>0.01</v>
      </c>
      <c r="G28" s="190">
        <v>0.01</v>
      </c>
      <c r="H28" s="184">
        <v>2.6</v>
      </c>
      <c r="I28" s="184">
        <v>3.2</v>
      </c>
      <c r="J28" s="184">
        <v>2.6</v>
      </c>
      <c r="K28" s="185">
        <v>0.2</v>
      </c>
      <c r="L28" s="169"/>
      <c r="N28" s="187"/>
      <c r="O28" s="187"/>
      <c r="Q28" s="191"/>
      <c r="R28" s="191"/>
    </row>
    <row r="29" spans="1:24" s="186" customFormat="1">
      <c r="A29" s="169" t="s">
        <v>8212</v>
      </c>
      <c r="B29" s="78" t="s">
        <v>73</v>
      </c>
      <c r="C29" s="174">
        <v>10.199999999999999</v>
      </c>
      <c r="D29" s="170">
        <v>7</v>
      </c>
      <c r="E29" s="170">
        <v>3.8</v>
      </c>
      <c r="F29" s="190">
        <v>1.49</v>
      </c>
      <c r="G29" s="182">
        <v>1.49</v>
      </c>
      <c r="H29" s="183">
        <v>3.8</v>
      </c>
      <c r="I29" s="184">
        <v>1</v>
      </c>
      <c r="J29" s="184">
        <v>1</v>
      </c>
      <c r="K29" s="185">
        <v>7.0000000000000007E-2</v>
      </c>
      <c r="L29" s="169" t="s">
        <v>8309</v>
      </c>
      <c r="N29" s="187"/>
      <c r="O29" s="187"/>
      <c r="Q29" s="191"/>
      <c r="R29" s="191"/>
    </row>
    <row r="30" spans="1:24" s="186" customFormat="1">
      <c r="A30" s="169" t="s">
        <v>8213</v>
      </c>
      <c r="B30" s="78" t="s">
        <v>73</v>
      </c>
      <c r="C30" s="174">
        <v>10.199999999999999</v>
      </c>
      <c r="D30" s="170">
        <v>7</v>
      </c>
      <c r="E30" s="170">
        <v>3.8</v>
      </c>
      <c r="F30" s="190">
        <v>1.49</v>
      </c>
      <c r="G30" s="182">
        <v>1.49</v>
      </c>
      <c r="H30" s="183">
        <v>3.8</v>
      </c>
      <c r="I30" s="184">
        <v>1</v>
      </c>
      <c r="J30" s="184">
        <v>1</v>
      </c>
      <c r="K30" s="185">
        <v>7.0000000000000007E-2</v>
      </c>
      <c r="L30" s="169" t="s">
        <v>8309</v>
      </c>
      <c r="N30" s="187"/>
      <c r="O30" s="187"/>
      <c r="Q30" s="191"/>
      <c r="R30" s="191"/>
    </row>
    <row r="31" spans="1:24" s="186" customFormat="1">
      <c r="A31" s="169" t="s">
        <v>8214</v>
      </c>
      <c r="B31" s="78" t="s">
        <v>73</v>
      </c>
      <c r="C31" s="174">
        <v>10.199999999999999</v>
      </c>
      <c r="D31" s="170">
        <v>7</v>
      </c>
      <c r="E31" s="170">
        <v>3.8</v>
      </c>
      <c r="F31" s="190">
        <v>1.49</v>
      </c>
      <c r="G31" s="182">
        <v>1.49</v>
      </c>
      <c r="H31" s="183">
        <v>3.8</v>
      </c>
      <c r="I31" s="184">
        <v>1</v>
      </c>
      <c r="J31" s="184">
        <v>1</v>
      </c>
      <c r="K31" s="185">
        <v>7.0000000000000007E-2</v>
      </c>
      <c r="L31" s="169" t="s">
        <v>8309</v>
      </c>
      <c r="N31" s="187"/>
      <c r="O31" s="187"/>
      <c r="Q31" s="191"/>
      <c r="R31" s="191"/>
    </row>
    <row r="32" spans="1:24" s="186" customFormat="1">
      <c r="A32" s="78" t="s">
        <v>8328</v>
      </c>
      <c r="B32" s="78" t="s">
        <v>8312</v>
      </c>
      <c r="C32" s="174">
        <v>6.1</v>
      </c>
      <c r="D32" s="170">
        <v>5.7</v>
      </c>
      <c r="E32" s="170">
        <v>3.28</v>
      </c>
      <c r="F32" s="190">
        <v>1.28</v>
      </c>
      <c r="G32" s="182">
        <v>1.1000000000000001</v>
      </c>
      <c r="H32" s="185">
        <v>2.8250000000000002</v>
      </c>
      <c r="I32" s="184">
        <v>1</v>
      </c>
      <c r="J32" s="184">
        <v>1</v>
      </c>
      <c r="K32" s="185">
        <v>0.15</v>
      </c>
      <c r="L32" s="78" t="s">
        <v>8310</v>
      </c>
    </row>
    <row r="33" spans="1:12" s="186" customFormat="1">
      <c r="A33" s="78" t="s">
        <v>8340</v>
      </c>
      <c r="B33" s="78" t="s">
        <v>8313</v>
      </c>
      <c r="C33" s="174">
        <v>6.1</v>
      </c>
      <c r="D33" s="170">
        <v>5.5</v>
      </c>
      <c r="E33" s="170">
        <v>4.0750000000000002</v>
      </c>
      <c r="F33" s="190">
        <v>1.6</v>
      </c>
      <c r="G33" s="182">
        <v>1.25</v>
      </c>
      <c r="H33" s="183">
        <v>3.2</v>
      </c>
      <c r="I33" s="184">
        <v>1</v>
      </c>
      <c r="J33" s="184">
        <v>1</v>
      </c>
      <c r="K33" s="185">
        <v>0.15</v>
      </c>
      <c r="L33" s="78" t="s">
        <v>8311</v>
      </c>
    </row>
    <row r="34" spans="1:12" s="186" customFormat="1">
      <c r="A34" s="78" t="s">
        <v>8329</v>
      </c>
      <c r="B34" s="78" t="s">
        <v>8312</v>
      </c>
      <c r="C34" s="174">
        <v>9.9</v>
      </c>
      <c r="D34" s="170">
        <v>8.6999999999999993</v>
      </c>
      <c r="E34" s="170">
        <v>3.3250000000000002</v>
      </c>
      <c r="F34" s="190">
        <v>1.3</v>
      </c>
      <c r="G34" s="182">
        <v>1.1000000000000001</v>
      </c>
      <c r="H34" s="185">
        <v>2.8250000000000002</v>
      </c>
      <c r="I34" s="184">
        <v>1</v>
      </c>
      <c r="J34" s="184">
        <v>1</v>
      </c>
      <c r="K34" s="185">
        <v>0.15</v>
      </c>
      <c r="L34" s="78" t="s">
        <v>8310</v>
      </c>
    </row>
    <row r="35" spans="1:12" s="186" customFormat="1">
      <c r="A35" s="78" t="s">
        <v>8341</v>
      </c>
      <c r="B35" s="78" t="s">
        <v>8313</v>
      </c>
      <c r="C35" s="174">
        <v>9.9</v>
      </c>
      <c r="D35" s="170">
        <v>9.6999999999999993</v>
      </c>
      <c r="E35" s="170">
        <v>4.375</v>
      </c>
      <c r="F35" s="190">
        <v>1.72</v>
      </c>
      <c r="G35" s="182">
        <v>1.25</v>
      </c>
      <c r="H35" s="183">
        <v>3.2</v>
      </c>
      <c r="I35" s="184">
        <v>1</v>
      </c>
      <c r="J35" s="184">
        <v>1</v>
      </c>
      <c r="K35" s="185">
        <v>0.15</v>
      </c>
      <c r="L35" s="78" t="s">
        <v>8311</v>
      </c>
    </row>
    <row r="36" spans="1:12" s="186" customFormat="1">
      <c r="A36" s="78" t="s">
        <v>8330</v>
      </c>
      <c r="B36" s="78" t="s">
        <v>8312</v>
      </c>
      <c r="C36" s="174">
        <v>12.4</v>
      </c>
      <c r="D36" s="170">
        <v>10.4</v>
      </c>
      <c r="E36" s="170">
        <v>3.4249999999999998</v>
      </c>
      <c r="F36" s="190">
        <v>1.34</v>
      </c>
      <c r="G36" s="182">
        <v>1.1000000000000001</v>
      </c>
      <c r="H36" s="185">
        <v>2.8250000000000002</v>
      </c>
      <c r="I36" s="184">
        <v>1</v>
      </c>
      <c r="J36" s="184">
        <v>1</v>
      </c>
      <c r="K36" s="185">
        <v>0.15</v>
      </c>
      <c r="L36" s="78" t="s">
        <v>8310</v>
      </c>
    </row>
    <row r="37" spans="1:12" s="186" customFormat="1">
      <c r="A37" s="78" t="s">
        <v>8342</v>
      </c>
      <c r="B37" s="78" t="s">
        <v>8313</v>
      </c>
      <c r="C37" s="174">
        <v>12.4</v>
      </c>
      <c r="D37" s="170">
        <v>10.7</v>
      </c>
      <c r="E37" s="170">
        <v>4.8499999999999996</v>
      </c>
      <c r="F37" s="190">
        <v>1.91</v>
      </c>
      <c r="G37" s="182">
        <v>1.25</v>
      </c>
      <c r="H37" s="183">
        <v>3.2</v>
      </c>
      <c r="I37" s="184">
        <v>1</v>
      </c>
      <c r="J37" s="184">
        <v>1</v>
      </c>
      <c r="K37" s="185">
        <v>0.15</v>
      </c>
      <c r="L37" s="78" t="s">
        <v>8311</v>
      </c>
    </row>
    <row r="38" spans="1:12" s="186" customFormat="1">
      <c r="A38" s="78" t="s">
        <v>8331</v>
      </c>
      <c r="B38" s="78" t="s">
        <v>8312</v>
      </c>
      <c r="C38" s="174">
        <v>16.2</v>
      </c>
      <c r="D38" s="170">
        <v>14.7</v>
      </c>
      <c r="E38" s="170">
        <v>3.28</v>
      </c>
      <c r="F38" s="190">
        <v>1.28</v>
      </c>
      <c r="G38" s="182">
        <v>1.1000000000000001</v>
      </c>
      <c r="H38" s="185">
        <v>2.8250000000000002</v>
      </c>
      <c r="I38" s="184">
        <v>1</v>
      </c>
      <c r="J38" s="184">
        <v>1</v>
      </c>
      <c r="K38" s="185">
        <v>0.15</v>
      </c>
      <c r="L38" s="78" t="s">
        <v>8310</v>
      </c>
    </row>
    <row r="39" spans="1:12" s="186" customFormat="1">
      <c r="A39" s="78" t="s">
        <v>8343</v>
      </c>
      <c r="B39" s="78" t="s">
        <v>8313</v>
      </c>
      <c r="C39" s="174">
        <v>16.2</v>
      </c>
      <c r="D39" s="170">
        <v>17</v>
      </c>
      <c r="E39" s="170">
        <v>4.2249999999999996</v>
      </c>
      <c r="F39" s="190">
        <v>1.66</v>
      </c>
      <c r="G39" s="182">
        <v>1.25</v>
      </c>
      <c r="H39" s="183">
        <v>3.2</v>
      </c>
      <c r="I39" s="184">
        <v>1</v>
      </c>
      <c r="J39" s="184">
        <v>1</v>
      </c>
      <c r="K39" s="185">
        <v>0.15</v>
      </c>
      <c r="L39" s="78" t="s">
        <v>8311</v>
      </c>
    </row>
    <row r="40" spans="1:12" s="186" customFormat="1">
      <c r="A40" s="78" t="s">
        <v>8332</v>
      </c>
      <c r="B40" s="78" t="s">
        <v>8312</v>
      </c>
      <c r="C40" s="174">
        <v>18.600000000000001</v>
      </c>
      <c r="D40" s="170">
        <v>15</v>
      </c>
      <c r="E40" s="170">
        <v>3.28</v>
      </c>
      <c r="F40" s="190">
        <v>1.28</v>
      </c>
      <c r="G40" s="182">
        <v>1.1000000000000001</v>
      </c>
      <c r="H40" s="185">
        <v>2.8250000000000002</v>
      </c>
      <c r="I40" s="184">
        <v>1</v>
      </c>
      <c r="J40" s="184">
        <v>1</v>
      </c>
      <c r="K40" s="185">
        <v>0.15</v>
      </c>
      <c r="L40" s="78" t="s">
        <v>8310</v>
      </c>
    </row>
    <row r="41" spans="1:12" s="186" customFormat="1">
      <c r="A41" s="78" t="s">
        <v>8344</v>
      </c>
      <c r="B41" s="78" t="s">
        <v>8313</v>
      </c>
      <c r="C41" s="174">
        <v>18.600000000000001</v>
      </c>
      <c r="D41" s="170">
        <v>17</v>
      </c>
      <c r="E41" s="170">
        <v>4.0250000000000004</v>
      </c>
      <c r="F41" s="190">
        <v>1.58</v>
      </c>
      <c r="G41" s="182">
        <v>1.25</v>
      </c>
      <c r="H41" s="183">
        <v>3.2</v>
      </c>
      <c r="I41" s="184">
        <v>1</v>
      </c>
      <c r="J41" s="184">
        <v>1</v>
      </c>
      <c r="K41" s="185">
        <v>0.15</v>
      </c>
      <c r="L41" s="78" t="s">
        <v>8311</v>
      </c>
    </row>
    <row r="42" spans="1:12" s="186" customFormat="1">
      <c r="A42" s="169" t="s">
        <v>8354</v>
      </c>
      <c r="B42" s="78" t="s">
        <v>8312</v>
      </c>
      <c r="C42" s="174">
        <v>8.11</v>
      </c>
      <c r="D42" s="192">
        <v>7</v>
      </c>
      <c r="E42" s="170">
        <v>3.45</v>
      </c>
      <c r="F42" s="190">
        <v>1.35</v>
      </c>
      <c r="G42" s="182">
        <v>1.1000000000000001</v>
      </c>
      <c r="H42" s="185">
        <v>2.8250000000000002</v>
      </c>
      <c r="I42" s="184">
        <v>1</v>
      </c>
      <c r="J42" s="184">
        <v>1</v>
      </c>
      <c r="K42" s="185">
        <v>0.15</v>
      </c>
      <c r="L42" s="78" t="s">
        <v>8310</v>
      </c>
    </row>
    <row r="43" spans="1:12" s="186" customFormat="1">
      <c r="A43" s="169" t="s">
        <v>8355</v>
      </c>
      <c r="B43" s="78" t="s">
        <v>8313</v>
      </c>
      <c r="C43" s="174">
        <v>8.11</v>
      </c>
      <c r="D43" s="192">
        <v>7</v>
      </c>
      <c r="E43" s="170">
        <v>4.53</v>
      </c>
      <c r="F43" s="190">
        <v>1.78</v>
      </c>
      <c r="G43" s="182">
        <v>1.25</v>
      </c>
      <c r="H43" s="183">
        <v>3.2</v>
      </c>
      <c r="I43" s="184">
        <v>1</v>
      </c>
      <c r="J43" s="184">
        <v>1</v>
      </c>
      <c r="K43" s="185">
        <v>0.15</v>
      </c>
      <c r="L43" s="78" t="s">
        <v>8311</v>
      </c>
    </row>
    <row r="44" spans="1:12" s="186" customFormat="1">
      <c r="A44" s="169" t="s">
        <v>8356</v>
      </c>
      <c r="B44" s="78" t="s">
        <v>8312</v>
      </c>
      <c r="C44" s="174">
        <v>11.33</v>
      </c>
      <c r="D44" s="192">
        <v>11</v>
      </c>
      <c r="E44" s="170">
        <v>3.63</v>
      </c>
      <c r="F44" s="190">
        <v>1.42</v>
      </c>
      <c r="G44" s="182">
        <v>1.1000000000000001</v>
      </c>
      <c r="H44" s="185">
        <v>2.8250000000000002</v>
      </c>
      <c r="I44" s="184">
        <v>1</v>
      </c>
      <c r="J44" s="184">
        <v>1</v>
      </c>
      <c r="K44" s="185">
        <v>0.15</v>
      </c>
      <c r="L44" s="78" t="s">
        <v>8310</v>
      </c>
    </row>
    <row r="45" spans="1:12" s="186" customFormat="1">
      <c r="A45" s="169" t="s">
        <v>8357</v>
      </c>
      <c r="B45" s="78" t="s">
        <v>8313</v>
      </c>
      <c r="C45" s="174">
        <v>11.33</v>
      </c>
      <c r="D45" s="192">
        <v>11</v>
      </c>
      <c r="E45" s="170">
        <v>4.75</v>
      </c>
      <c r="F45" s="190">
        <v>1.87</v>
      </c>
      <c r="G45" s="182">
        <v>1.25</v>
      </c>
      <c r="H45" s="183">
        <v>3.2</v>
      </c>
      <c r="I45" s="184">
        <v>1</v>
      </c>
      <c r="J45" s="184">
        <v>1</v>
      </c>
      <c r="K45" s="185">
        <v>0.15</v>
      </c>
      <c r="L45" s="78" t="s">
        <v>8311</v>
      </c>
    </row>
    <row r="46" spans="1:12" s="186" customFormat="1">
      <c r="A46" s="78" t="s">
        <v>8333</v>
      </c>
      <c r="B46" s="78" t="s">
        <v>8312</v>
      </c>
      <c r="C46" s="174">
        <v>8.1</v>
      </c>
      <c r="D46" s="170">
        <v>6.6</v>
      </c>
      <c r="E46" s="170">
        <v>3.2250000000000001</v>
      </c>
      <c r="F46" s="190">
        <v>1.26</v>
      </c>
      <c r="G46" s="182">
        <v>1.1000000000000001</v>
      </c>
      <c r="H46" s="185">
        <v>2.8250000000000002</v>
      </c>
      <c r="I46" s="184">
        <v>1</v>
      </c>
      <c r="J46" s="184">
        <v>1</v>
      </c>
      <c r="K46" s="185">
        <v>0.15</v>
      </c>
      <c r="L46" s="78" t="s">
        <v>8310</v>
      </c>
    </row>
    <row r="47" spans="1:12" s="186" customFormat="1">
      <c r="A47" s="78" t="s">
        <v>8345</v>
      </c>
      <c r="B47" s="78" t="s">
        <v>8313</v>
      </c>
      <c r="C47" s="174">
        <v>8.1</v>
      </c>
      <c r="D47" s="170">
        <v>7</v>
      </c>
      <c r="E47" s="170">
        <v>4.25</v>
      </c>
      <c r="F47" s="190">
        <v>1.67</v>
      </c>
      <c r="G47" s="182">
        <v>1.25</v>
      </c>
      <c r="H47" s="183">
        <v>3.2</v>
      </c>
      <c r="I47" s="184">
        <v>1</v>
      </c>
      <c r="J47" s="184">
        <v>1</v>
      </c>
      <c r="K47" s="185">
        <v>0.15</v>
      </c>
      <c r="L47" s="78" t="s">
        <v>8311</v>
      </c>
    </row>
    <row r="48" spans="1:12" s="186" customFormat="1">
      <c r="A48" s="78" t="s">
        <v>8334</v>
      </c>
      <c r="B48" s="78" t="s">
        <v>8312</v>
      </c>
      <c r="C48" s="174">
        <v>12.75</v>
      </c>
      <c r="D48" s="170">
        <v>10.5</v>
      </c>
      <c r="E48" s="170">
        <v>3.2250000000000001</v>
      </c>
      <c r="F48" s="190">
        <v>1.26</v>
      </c>
      <c r="G48" s="182">
        <v>1.1000000000000001</v>
      </c>
      <c r="H48" s="185">
        <v>2.8250000000000002</v>
      </c>
      <c r="I48" s="184">
        <v>1</v>
      </c>
      <c r="J48" s="184">
        <v>1</v>
      </c>
      <c r="K48" s="185">
        <v>0.15</v>
      </c>
      <c r="L48" s="78" t="s">
        <v>8310</v>
      </c>
    </row>
    <row r="49" spans="1:12" s="186" customFormat="1">
      <c r="A49" s="78" t="s">
        <v>8346</v>
      </c>
      <c r="B49" s="78" t="s">
        <v>8313</v>
      </c>
      <c r="C49" s="174">
        <v>12.75</v>
      </c>
      <c r="D49" s="170">
        <v>11.1</v>
      </c>
      <c r="E49" s="170">
        <v>4.2750000000000004</v>
      </c>
      <c r="F49" s="190">
        <v>1.68</v>
      </c>
      <c r="G49" s="182">
        <v>1.25</v>
      </c>
      <c r="H49" s="183">
        <v>3.2</v>
      </c>
      <c r="I49" s="184">
        <v>1</v>
      </c>
      <c r="J49" s="184">
        <v>1</v>
      </c>
      <c r="K49" s="185">
        <v>0.15</v>
      </c>
      <c r="L49" s="78" t="s">
        <v>8311</v>
      </c>
    </row>
    <row r="50" spans="1:12">
      <c r="A50" s="63" t="s">
        <v>8335</v>
      </c>
      <c r="B50" s="63" t="s">
        <v>8312</v>
      </c>
      <c r="C50" s="173">
        <v>12.75</v>
      </c>
      <c r="D50" s="170">
        <v>10.5</v>
      </c>
      <c r="E50" s="170">
        <v>3.2250000000000001</v>
      </c>
      <c r="F50" s="81">
        <v>1.26</v>
      </c>
      <c r="G50" s="85">
        <v>1.1000000000000001</v>
      </c>
      <c r="H50" s="84">
        <v>2.8250000000000002</v>
      </c>
      <c r="I50" s="82">
        <v>1</v>
      </c>
      <c r="J50" s="82">
        <v>1</v>
      </c>
      <c r="K50" s="84">
        <v>0.15</v>
      </c>
      <c r="L50" s="78" t="s">
        <v>8310</v>
      </c>
    </row>
    <row r="51" spans="1:12">
      <c r="A51" s="63" t="s">
        <v>8347</v>
      </c>
      <c r="B51" s="63" t="s">
        <v>8313</v>
      </c>
      <c r="C51" s="173">
        <v>12.75</v>
      </c>
      <c r="D51" s="170">
        <v>11.1</v>
      </c>
      <c r="E51" s="170">
        <v>4.2750000000000004</v>
      </c>
      <c r="F51" s="81">
        <v>1.68</v>
      </c>
      <c r="G51" s="85">
        <v>1.25</v>
      </c>
      <c r="H51" s="83">
        <v>3.2</v>
      </c>
      <c r="I51" s="82">
        <v>1</v>
      </c>
      <c r="J51" s="82">
        <v>1</v>
      </c>
      <c r="K51" s="84">
        <v>0.15</v>
      </c>
      <c r="L51" s="78" t="s">
        <v>8311</v>
      </c>
    </row>
    <row r="52" spans="1:12">
      <c r="A52" s="63" t="s">
        <v>8336</v>
      </c>
      <c r="B52" s="63" t="s">
        <v>8312</v>
      </c>
      <c r="C52" s="173">
        <v>14.61</v>
      </c>
      <c r="D52" s="170">
        <v>12.2</v>
      </c>
      <c r="E52" s="170">
        <v>3.35</v>
      </c>
      <c r="F52" s="81">
        <v>1.31</v>
      </c>
      <c r="G52" s="85">
        <v>1.1000000000000001</v>
      </c>
      <c r="H52" s="84">
        <v>2.8250000000000002</v>
      </c>
      <c r="I52" s="82">
        <v>1</v>
      </c>
      <c r="J52" s="82">
        <v>1</v>
      </c>
      <c r="K52" s="84">
        <v>0.15</v>
      </c>
      <c r="L52" s="78" t="s">
        <v>8310</v>
      </c>
    </row>
    <row r="53" spans="1:12">
      <c r="A53" s="63" t="s">
        <v>8348</v>
      </c>
      <c r="B53" s="63" t="s">
        <v>8313</v>
      </c>
      <c r="C53" s="173">
        <v>14.61</v>
      </c>
      <c r="D53" s="170">
        <v>13</v>
      </c>
      <c r="E53" s="170">
        <v>4.375</v>
      </c>
      <c r="F53" s="81">
        <v>1.72</v>
      </c>
      <c r="G53" s="85">
        <v>1.25</v>
      </c>
      <c r="H53" s="83">
        <v>3.2</v>
      </c>
      <c r="I53" s="82">
        <v>1</v>
      </c>
      <c r="J53" s="82">
        <v>1</v>
      </c>
      <c r="K53" s="84">
        <v>0.15</v>
      </c>
      <c r="L53" s="78" t="s">
        <v>8311</v>
      </c>
    </row>
    <row r="54" spans="1:12">
      <c r="A54" s="63" t="s">
        <v>8337</v>
      </c>
      <c r="B54" s="63" t="s">
        <v>8312</v>
      </c>
      <c r="C54" s="173">
        <v>14.61</v>
      </c>
      <c r="D54" s="170">
        <v>12.2</v>
      </c>
      <c r="E54" s="170">
        <v>3.35</v>
      </c>
      <c r="F54" s="81">
        <v>1.31</v>
      </c>
      <c r="G54" s="85">
        <v>1.1000000000000001</v>
      </c>
      <c r="H54" s="84">
        <v>2.8250000000000002</v>
      </c>
      <c r="I54" s="82">
        <v>1</v>
      </c>
      <c r="J54" s="82">
        <v>1</v>
      </c>
      <c r="K54" s="84">
        <v>0.15</v>
      </c>
      <c r="L54" s="78" t="s">
        <v>8310</v>
      </c>
    </row>
    <row r="55" spans="1:12">
      <c r="A55" s="63" t="s">
        <v>8349</v>
      </c>
      <c r="B55" s="63" t="s">
        <v>8313</v>
      </c>
      <c r="C55" s="173">
        <v>14.61</v>
      </c>
      <c r="D55" s="170">
        <v>13</v>
      </c>
      <c r="E55" s="170">
        <v>4.375</v>
      </c>
      <c r="F55" s="81">
        <v>1.72</v>
      </c>
      <c r="G55" s="85">
        <v>1.25</v>
      </c>
      <c r="H55" s="83">
        <v>3.2</v>
      </c>
      <c r="I55" s="82">
        <v>1</v>
      </c>
      <c r="J55" s="82">
        <v>1</v>
      </c>
      <c r="K55" s="84">
        <v>0.15</v>
      </c>
      <c r="L55" s="78" t="s">
        <v>8311</v>
      </c>
    </row>
    <row r="56" spans="1:12">
      <c r="A56" s="63" t="s">
        <v>8338</v>
      </c>
      <c r="B56" s="63" t="s">
        <v>8312</v>
      </c>
      <c r="C56" s="173">
        <v>16.91</v>
      </c>
      <c r="D56" s="170">
        <v>14.4</v>
      </c>
      <c r="E56" s="170">
        <v>3.25</v>
      </c>
      <c r="F56" s="81">
        <v>1.27</v>
      </c>
      <c r="G56" s="85">
        <v>1.1000000000000001</v>
      </c>
      <c r="H56" s="84">
        <v>2.8250000000000002</v>
      </c>
      <c r="I56" s="82">
        <v>1</v>
      </c>
      <c r="J56" s="82">
        <v>1</v>
      </c>
      <c r="K56" s="84">
        <v>0.15</v>
      </c>
      <c r="L56" s="78" t="s">
        <v>8310</v>
      </c>
    </row>
    <row r="57" spans="1:12">
      <c r="A57" s="63" t="s">
        <v>8350</v>
      </c>
      <c r="B57" s="63" t="s">
        <v>8313</v>
      </c>
      <c r="C57" s="173">
        <v>16.91</v>
      </c>
      <c r="D57" s="170">
        <v>15.2</v>
      </c>
      <c r="E57" s="170">
        <v>4.2</v>
      </c>
      <c r="F57" s="81">
        <v>1.65</v>
      </c>
      <c r="G57" s="85">
        <v>1.25</v>
      </c>
      <c r="H57" s="83">
        <v>3.2</v>
      </c>
      <c r="I57" s="82">
        <v>1</v>
      </c>
      <c r="J57" s="82">
        <v>1</v>
      </c>
      <c r="K57" s="84">
        <v>0.15</v>
      </c>
      <c r="L57" s="78" t="s">
        <v>8311</v>
      </c>
    </row>
    <row r="58" spans="1:12">
      <c r="A58" s="63" t="s">
        <v>8339</v>
      </c>
      <c r="B58" s="63" t="s">
        <v>8312</v>
      </c>
      <c r="C58" s="173">
        <v>24.78</v>
      </c>
      <c r="D58" s="170">
        <v>20.100000000000001</v>
      </c>
      <c r="E58" s="170">
        <v>3.2</v>
      </c>
      <c r="F58" s="81">
        <v>1.25</v>
      </c>
      <c r="G58" s="85">
        <v>1.1000000000000001</v>
      </c>
      <c r="H58" s="84">
        <v>2.8250000000000002</v>
      </c>
      <c r="I58" s="82">
        <v>1</v>
      </c>
      <c r="J58" s="82">
        <v>1</v>
      </c>
      <c r="K58" s="84">
        <v>0.15</v>
      </c>
      <c r="L58" s="78" t="s">
        <v>8310</v>
      </c>
    </row>
    <row r="59" spans="1:12">
      <c r="A59" s="63" t="s">
        <v>8351</v>
      </c>
      <c r="B59" s="63" t="s">
        <v>8313</v>
      </c>
      <c r="C59" s="173">
        <v>24.78</v>
      </c>
      <c r="D59" s="170">
        <v>21.6</v>
      </c>
      <c r="E59" s="170">
        <v>3.85</v>
      </c>
      <c r="F59" s="81">
        <v>1.51</v>
      </c>
      <c r="G59" s="85">
        <v>1.25</v>
      </c>
      <c r="H59" s="83">
        <v>3.2</v>
      </c>
      <c r="I59" s="82">
        <v>1</v>
      </c>
      <c r="J59" s="82">
        <v>1</v>
      </c>
      <c r="K59" s="84">
        <v>0.15</v>
      </c>
      <c r="L59" s="78" t="s">
        <v>8311</v>
      </c>
    </row>
    <row r="60" spans="1:12">
      <c r="A60" s="63" t="s">
        <v>8196</v>
      </c>
      <c r="B60" s="63" t="s">
        <v>8313</v>
      </c>
      <c r="C60" s="173">
        <v>19.100000000000001</v>
      </c>
      <c r="D60" s="170">
        <v>19</v>
      </c>
      <c r="E60" s="171">
        <v>4.1749999999999998</v>
      </c>
      <c r="F60" s="81">
        <v>1.64</v>
      </c>
      <c r="G60" s="85">
        <v>1.25</v>
      </c>
      <c r="H60" s="83">
        <v>3.2</v>
      </c>
      <c r="I60" s="82">
        <v>1</v>
      </c>
      <c r="J60" s="82">
        <v>1</v>
      </c>
      <c r="K60" s="84">
        <v>0.15</v>
      </c>
      <c r="L60" s="63" t="s">
        <v>8222</v>
      </c>
    </row>
    <row r="61" spans="1:12">
      <c r="A61" s="63" t="s">
        <v>8197</v>
      </c>
      <c r="B61" s="63" t="s">
        <v>8313</v>
      </c>
      <c r="C61" s="173">
        <v>25.3</v>
      </c>
      <c r="D61" s="170">
        <v>28</v>
      </c>
      <c r="E61" s="171">
        <v>3.55</v>
      </c>
      <c r="F61" s="81">
        <v>1.39</v>
      </c>
      <c r="G61" s="85">
        <v>1.25</v>
      </c>
      <c r="H61" s="83">
        <v>3.2</v>
      </c>
      <c r="I61" s="82">
        <v>1</v>
      </c>
      <c r="J61" s="82">
        <v>1</v>
      </c>
      <c r="K61" s="84">
        <v>0.15</v>
      </c>
      <c r="L61" s="63" t="s">
        <v>8222</v>
      </c>
    </row>
    <row r="62" spans="1:12">
      <c r="A62" s="63" t="s">
        <v>8198</v>
      </c>
      <c r="B62" s="63" t="s">
        <v>8313</v>
      </c>
      <c r="C62" s="173">
        <v>29.4</v>
      </c>
      <c r="D62" s="170">
        <v>35</v>
      </c>
      <c r="E62" s="171">
        <v>3.85</v>
      </c>
      <c r="F62" s="81">
        <v>1.51</v>
      </c>
      <c r="G62" s="85">
        <v>1.25</v>
      </c>
      <c r="H62" s="83">
        <v>3.2</v>
      </c>
      <c r="I62" s="82">
        <v>1</v>
      </c>
      <c r="J62" s="82">
        <v>1</v>
      </c>
      <c r="K62" s="84">
        <v>0.15</v>
      </c>
      <c r="L62" s="63" t="s">
        <v>8222</v>
      </c>
    </row>
    <row r="63" spans="1:12">
      <c r="A63" s="63" t="s">
        <v>8202</v>
      </c>
      <c r="B63" s="63" t="s">
        <v>8313</v>
      </c>
      <c r="C63" s="173">
        <v>32.5</v>
      </c>
      <c r="D63" s="170">
        <v>29</v>
      </c>
      <c r="E63" s="171">
        <v>3.85</v>
      </c>
      <c r="F63" s="81">
        <v>1.51</v>
      </c>
      <c r="G63" s="85">
        <v>1.25</v>
      </c>
      <c r="H63" s="83">
        <v>3.2</v>
      </c>
      <c r="I63" s="82">
        <v>1</v>
      </c>
      <c r="J63" s="82">
        <v>1</v>
      </c>
      <c r="K63" s="84">
        <v>0.15</v>
      </c>
      <c r="L63" s="78" t="s">
        <v>8223</v>
      </c>
    </row>
    <row r="64" spans="1:12">
      <c r="A64" s="63" t="s">
        <v>8203</v>
      </c>
      <c r="B64" s="63" t="s">
        <v>8313</v>
      </c>
      <c r="C64" s="173">
        <v>42.5</v>
      </c>
      <c r="D64" s="82">
        <v>38</v>
      </c>
      <c r="E64" s="171">
        <v>3.9249999999999998</v>
      </c>
      <c r="F64" s="81">
        <v>1.54</v>
      </c>
      <c r="G64" s="85">
        <v>1.25</v>
      </c>
      <c r="H64" s="83">
        <v>3.2</v>
      </c>
      <c r="I64" s="82">
        <v>1</v>
      </c>
      <c r="J64" s="82">
        <v>1</v>
      </c>
      <c r="K64" s="84">
        <v>0.06</v>
      </c>
      <c r="L64" s="78" t="s">
        <v>8223</v>
      </c>
    </row>
    <row r="65" spans="1:12">
      <c r="A65" s="63" t="s">
        <v>8204</v>
      </c>
      <c r="B65" s="63" t="s">
        <v>8313</v>
      </c>
      <c r="C65" s="173">
        <v>53.4</v>
      </c>
      <c r="D65" s="82">
        <v>48</v>
      </c>
      <c r="E65" s="171">
        <v>3.9750000000000001</v>
      </c>
      <c r="F65" s="81">
        <v>1.56</v>
      </c>
      <c r="G65" s="85">
        <v>1.25</v>
      </c>
      <c r="H65" s="83">
        <v>3.2</v>
      </c>
      <c r="I65" s="82">
        <v>1</v>
      </c>
      <c r="J65" s="82">
        <v>1</v>
      </c>
      <c r="K65" s="84">
        <v>0.06</v>
      </c>
      <c r="L65" s="78" t="s">
        <v>8223</v>
      </c>
    </row>
    <row r="66" spans="1:12">
      <c r="A66" s="63" t="s">
        <v>8205</v>
      </c>
      <c r="B66" s="63" t="s">
        <v>8313</v>
      </c>
      <c r="C66" s="173">
        <v>59.1</v>
      </c>
      <c r="D66" s="82">
        <v>53</v>
      </c>
      <c r="E66" s="171">
        <v>3.9249999999999998</v>
      </c>
      <c r="F66" s="81">
        <v>1.54</v>
      </c>
      <c r="G66" s="85">
        <v>1.25</v>
      </c>
      <c r="H66" s="83">
        <v>3.2</v>
      </c>
      <c r="I66" s="82">
        <v>1</v>
      </c>
      <c r="J66" s="82">
        <v>1</v>
      </c>
      <c r="K66" s="84">
        <v>0.06</v>
      </c>
      <c r="L66" s="78" t="s">
        <v>8223</v>
      </c>
    </row>
    <row r="67" spans="1:12">
      <c r="L67" s="172"/>
    </row>
    <row r="68" spans="1:12">
      <c r="L68" s="172"/>
    </row>
    <row r="69" spans="1:12">
      <c r="L69" s="172"/>
    </row>
    <row r="70" spans="1:12">
      <c r="L70" s="172"/>
    </row>
    <row r="71" spans="1:12">
      <c r="L71" s="172"/>
    </row>
    <row r="72" spans="1:12">
      <c r="L72" s="172"/>
    </row>
    <row r="73" spans="1:12">
      <c r="L73" s="172"/>
    </row>
    <row r="74" spans="1:12">
      <c r="L74" s="172"/>
    </row>
    <row r="75" spans="1:12">
      <c r="L75" s="172"/>
    </row>
    <row r="76" spans="1:12">
      <c r="L76" s="172"/>
    </row>
    <row r="77" spans="1:12">
      <c r="L77" s="172"/>
    </row>
    <row r="78" spans="1:12">
      <c r="L78" s="172"/>
    </row>
  </sheetData>
  <sheetProtection algorithmName="SHA-512" hashValue="PFaas4CdcHz/VS7DMQuJ+AA08OvEW9eCcpn3aCUhIRHde2YFYJrDMsFpQ1I3SHu80NEyQPyb2ZCNwk3wrKr3rQ==" saltValue="QzE3sBlLJ7BPlllgyszlTQ==" spinCount="100000" sheet="1" objects="1" scenarios="1"/>
  <dataValidations count="1">
    <dataValidation type="textLength" operator="lessThanOrEqual" allowBlank="1" showInputMessage="1" showErrorMessage="1" sqref="A19:A25" xr:uid="{9AC45A9C-1604-42DB-8EF6-9CEF408A8902}">
      <formula1>50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67" fitToWidth="0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7"/>
  <sheetViews>
    <sheetView workbookViewId="0">
      <selection activeCell="R39" sqref="R39"/>
    </sheetView>
  </sheetViews>
  <sheetFormatPr defaultColWidth="9.140625" defaultRowHeight="15"/>
  <cols>
    <col min="1" max="1" width="13.7109375" bestFit="1" customWidth="1"/>
    <col min="2" max="2" width="7.28515625" bestFit="1" customWidth="1"/>
  </cols>
  <sheetData>
    <row r="1" spans="1:2">
      <c r="A1" s="61" t="s">
        <v>69</v>
      </c>
      <c r="B1" s="61" t="s">
        <v>70</v>
      </c>
    </row>
    <row r="2" spans="1:2">
      <c r="A2" s="63" t="s">
        <v>34</v>
      </c>
      <c r="B2" s="63">
        <v>600</v>
      </c>
    </row>
    <row r="3" spans="1:2">
      <c r="A3" s="63" t="s">
        <v>35</v>
      </c>
      <c r="B3" s="63">
        <v>850</v>
      </c>
    </row>
    <row r="4" spans="1:2">
      <c r="A4" s="63" t="s">
        <v>36</v>
      </c>
      <c r="B4" s="63">
        <v>1100</v>
      </c>
    </row>
    <row r="5" spans="1:2">
      <c r="A5" s="63" t="s">
        <v>37</v>
      </c>
      <c r="B5" s="63">
        <v>1400</v>
      </c>
    </row>
    <row r="6" spans="1:2">
      <c r="A6" s="63" t="s">
        <v>38</v>
      </c>
      <c r="B6" s="63">
        <v>1700</v>
      </c>
    </row>
    <row r="7" spans="1:2">
      <c r="A7" s="63" t="s">
        <v>74</v>
      </c>
      <c r="B7" s="63">
        <v>1800</v>
      </c>
    </row>
  </sheetData>
  <sheetProtection algorithmName="SHA-512" hashValue="2vp4zSCltyCtuwIfNzNw6g8hZbZbKj8kMQFADkO7a8jndkZw6E00l4LM08S3DT1FKewPF6EgFZZiPzwqy8MJXg==" saltValue="KCKFc4I0ewkC933PistssQ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8109"/>
  <sheetViews>
    <sheetView workbookViewId="0">
      <selection activeCell="R39" sqref="R39"/>
    </sheetView>
  </sheetViews>
  <sheetFormatPr defaultColWidth="9.140625" defaultRowHeight="15"/>
  <cols>
    <col min="1" max="1" width="32.42578125" bestFit="1" customWidth="1"/>
    <col min="2" max="2" width="9.28515625" bestFit="1" customWidth="1"/>
  </cols>
  <sheetData>
    <row r="1" spans="1:2">
      <c r="A1" t="s">
        <v>3674</v>
      </c>
      <c r="B1" s="68" t="s">
        <v>38</v>
      </c>
    </row>
    <row r="2" spans="1:2">
      <c r="A2" t="s">
        <v>2851</v>
      </c>
      <c r="B2" s="68" t="s">
        <v>38</v>
      </c>
    </row>
    <row r="3" spans="1:2">
      <c r="A3" t="s">
        <v>2762</v>
      </c>
      <c r="B3" s="68" t="s">
        <v>38</v>
      </c>
    </row>
    <row r="4" spans="1:2">
      <c r="A4" t="s">
        <v>4841</v>
      </c>
      <c r="B4" s="68" t="s">
        <v>38</v>
      </c>
    </row>
    <row r="5" spans="1:2">
      <c r="A5" t="s">
        <v>8103</v>
      </c>
      <c r="B5" s="68" t="s">
        <v>36</v>
      </c>
    </row>
    <row r="6" spans="1:2">
      <c r="A6" t="s">
        <v>5782</v>
      </c>
      <c r="B6" s="68" t="s">
        <v>37</v>
      </c>
    </row>
    <row r="7" spans="1:2">
      <c r="A7" t="s">
        <v>1749</v>
      </c>
      <c r="B7" s="68" t="s">
        <v>38</v>
      </c>
    </row>
    <row r="8" spans="1:2">
      <c r="A8" t="s">
        <v>4677</v>
      </c>
      <c r="B8" s="68" t="s">
        <v>74</v>
      </c>
    </row>
    <row r="9" spans="1:2">
      <c r="A9" t="s">
        <v>6876</v>
      </c>
      <c r="B9" s="68" t="s">
        <v>38</v>
      </c>
    </row>
    <row r="10" spans="1:2">
      <c r="A10" t="s">
        <v>7772</v>
      </c>
      <c r="B10" s="68" t="s">
        <v>36</v>
      </c>
    </row>
    <row r="11" spans="1:2">
      <c r="A11" t="s">
        <v>6619</v>
      </c>
      <c r="B11" s="68" t="s">
        <v>38</v>
      </c>
    </row>
    <row r="12" spans="1:2">
      <c r="A12" t="s">
        <v>574</v>
      </c>
      <c r="B12" s="68" t="s">
        <v>74</v>
      </c>
    </row>
    <row r="13" spans="1:2">
      <c r="A13" t="s">
        <v>6976</v>
      </c>
      <c r="B13" s="68" t="s">
        <v>38</v>
      </c>
    </row>
    <row r="14" spans="1:2">
      <c r="A14" t="s">
        <v>5627</v>
      </c>
      <c r="B14" s="68" t="s">
        <v>38</v>
      </c>
    </row>
    <row r="15" spans="1:2">
      <c r="A15" t="s">
        <v>5309</v>
      </c>
      <c r="B15" s="68" t="s">
        <v>38</v>
      </c>
    </row>
    <row r="16" spans="1:2">
      <c r="A16" t="s">
        <v>6877</v>
      </c>
      <c r="B16" s="68" t="s">
        <v>38</v>
      </c>
    </row>
    <row r="17" spans="1:2">
      <c r="A17" t="s">
        <v>6461</v>
      </c>
      <c r="B17" s="68" t="s">
        <v>38</v>
      </c>
    </row>
    <row r="18" spans="1:2">
      <c r="A18" t="s">
        <v>6250</v>
      </c>
      <c r="B18" s="68" t="s">
        <v>36</v>
      </c>
    </row>
    <row r="19" spans="1:2">
      <c r="A19" t="s">
        <v>7715</v>
      </c>
      <c r="B19" s="68" t="s">
        <v>36</v>
      </c>
    </row>
    <row r="20" spans="1:2">
      <c r="A20" t="s">
        <v>7716</v>
      </c>
      <c r="B20" s="68" t="s">
        <v>35</v>
      </c>
    </row>
    <row r="21" spans="1:2">
      <c r="A21" t="s">
        <v>7717</v>
      </c>
      <c r="B21" s="68" t="s">
        <v>36</v>
      </c>
    </row>
    <row r="22" spans="1:2">
      <c r="A22" t="s">
        <v>7718</v>
      </c>
      <c r="B22" s="68" t="s">
        <v>36</v>
      </c>
    </row>
    <row r="23" spans="1:2">
      <c r="A23" t="s">
        <v>7719</v>
      </c>
      <c r="B23" s="68" t="s">
        <v>36</v>
      </c>
    </row>
    <row r="24" spans="1:2">
      <c r="A24" t="s">
        <v>5119</v>
      </c>
      <c r="B24" s="68" t="s">
        <v>38</v>
      </c>
    </row>
    <row r="25" spans="1:2">
      <c r="A25" t="s">
        <v>5536</v>
      </c>
      <c r="B25" s="68" t="s">
        <v>38</v>
      </c>
    </row>
    <row r="26" spans="1:2">
      <c r="A26" t="s">
        <v>7007</v>
      </c>
      <c r="B26" s="68" t="s">
        <v>38</v>
      </c>
    </row>
    <row r="27" spans="1:2">
      <c r="A27" t="s">
        <v>2181</v>
      </c>
      <c r="B27" s="68" t="s">
        <v>38</v>
      </c>
    </row>
    <row r="28" spans="1:2">
      <c r="A28" t="s">
        <v>5004</v>
      </c>
      <c r="B28" s="68" t="s">
        <v>38</v>
      </c>
    </row>
    <row r="29" spans="1:2">
      <c r="A29" t="s">
        <v>2577</v>
      </c>
      <c r="B29" s="68" t="s">
        <v>38</v>
      </c>
    </row>
    <row r="30" spans="1:2">
      <c r="A30" t="s">
        <v>2692</v>
      </c>
      <c r="B30" s="68" t="s">
        <v>38</v>
      </c>
    </row>
    <row r="31" spans="1:2">
      <c r="A31" t="s">
        <v>5249</v>
      </c>
      <c r="B31" s="68" t="s">
        <v>38</v>
      </c>
    </row>
    <row r="32" spans="1:2">
      <c r="A32" t="s">
        <v>7008</v>
      </c>
      <c r="B32" s="68" t="s">
        <v>36</v>
      </c>
    </row>
    <row r="33" spans="1:2">
      <c r="A33" t="s">
        <v>6780</v>
      </c>
      <c r="B33" s="68" t="s">
        <v>36</v>
      </c>
    </row>
    <row r="34" spans="1:2">
      <c r="A34" t="s">
        <v>7366</v>
      </c>
      <c r="B34" s="68" t="s">
        <v>36</v>
      </c>
    </row>
    <row r="35" spans="1:2">
      <c r="A35" t="s">
        <v>5176</v>
      </c>
      <c r="B35" s="68" t="s">
        <v>38</v>
      </c>
    </row>
    <row r="36" spans="1:2">
      <c r="A36" t="s">
        <v>4971</v>
      </c>
      <c r="B36" s="68" t="s">
        <v>37</v>
      </c>
    </row>
    <row r="37" spans="1:2">
      <c r="A37" t="s">
        <v>5932</v>
      </c>
      <c r="B37" s="68" t="s">
        <v>37</v>
      </c>
    </row>
    <row r="38" spans="1:2">
      <c r="A38" t="s">
        <v>6683</v>
      </c>
      <c r="B38" s="68" t="s">
        <v>37</v>
      </c>
    </row>
    <row r="39" spans="1:2">
      <c r="A39" t="s">
        <v>6016</v>
      </c>
      <c r="B39" s="68" t="s">
        <v>38</v>
      </c>
    </row>
    <row r="40" spans="1:2">
      <c r="A40" t="s">
        <v>5177</v>
      </c>
      <c r="B40" s="68" t="s">
        <v>37</v>
      </c>
    </row>
    <row r="41" spans="1:2">
      <c r="A41" t="s">
        <v>7673</v>
      </c>
      <c r="B41" s="68" t="s">
        <v>37</v>
      </c>
    </row>
    <row r="42" spans="1:2">
      <c r="A42" t="s">
        <v>7522</v>
      </c>
      <c r="B42" s="68" t="s">
        <v>35</v>
      </c>
    </row>
    <row r="43" spans="1:2">
      <c r="A43" t="s">
        <v>944</v>
      </c>
      <c r="B43" s="68" t="s">
        <v>38</v>
      </c>
    </row>
    <row r="44" spans="1:2">
      <c r="A44" t="s">
        <v>7009</v>
      </c>
      <c r="B44" s="68" t="s">
        <v>38</v>
      </c>
    </row>
    <row r="45" spans="1:2">
      <c r="A45" t="s">
        <v>5537</v>
      </c>
      <c r="B45" s="68" t="s">
        <v>38</v>
      </c>
    </row>
    <row r="46" spans="1:2">
      <c r="A46" t="s">
        <v>6684</v>
      </c>
      <c r="B46" s="68" t="s">
        <v>37</v>
      </c>
    </row>
    <row r="47" spans="1:2">
      <c r="A47" t="s">
        <v>7720</v>
      </c>
      <c r="B47" s="68" t="s">
        <v>37</v>
      </c>
    </row>
    <row r="48" spans="1:2">
      <c r="A48" t="s">
        <v>1937</v>
      </c>
      <c r="B48" s="68" t="s">
        <v>38</v>
      </c>
    </row>
    <row r="49" spans="1:2">
      <c r="A49" t="s">
        <v>1938</v>
      </c>
      <c r="B49" s="68" t="s">
        <v>38</v>
      </c>
    </row>
    <row r="50" spans="1:2">
      <c r="A50" t="s">
        <v>3779</v>
      </c>
      <c r="B50" s="68" t="s">
        <v>38</v>
      </c>
    </row>
    <row r="51" spans="1:2">
      <c r="A51" t="s">
        <v>2182</v>
      </c>
      <c r="B51" s="68" t="s">
        <v>38</v>
      </c>
    </row>
    <row r="52" spans="1:2">
      <c r="A52" t="s">
        <v>3248</v>
      </c>
      <c r="B52" s="68" t="s">
        <v>38</v>
      </c>
    </row>
    <row r="53" spans="1:2">
      <c r="A53" t="s">
        <v>5382</v>
      </c>
      <c r="B53" s="68" t="s">
        <v>38</v>
      </c>
    </row>
    <row r="54" spans="1:2">
      <c r="A54" t="s">
        <v>6251</v>
      </c>
      <c r="B54" s="68" t="s">
        <v>36</v>
      </c>
    </row>
    <row r="55" spans="1:2">
      <c r="A55" t="s">
        <v>7242</v>
      </c>
      <c r="B55" s="68" t="s">
        <v>35</v>
      </c>
    </row>
    <row r="56" spans="1:2">
      <c r="A56" t="s">
        <v>4284</v>
      </c>
      <c r="B56" s="68" t="s">
        <v>38</v>
      </c>
    </row>
    <row r="57" spans="1:2">
      <c r="A57" t="s">
        <v>6252</v>
      </c>
      <c r="B57" s="68" t="s">
        <v>37</v>
      </c>
    </row>
    <row r="58" spans="1:2">
      <c r="A58" t="s">
        <v>7805</v>
      </c>
      <c r="B58" s="68" t="s">
        <v>37</v>
      </c>
    </row>
    <row r="59" spans="1:2">
      <c r="A59" t="s">
        <v>7695</v>
      </c>
      <c r="B59" s="68" t="s">
        <v>37</v>
      </c>
    </row>
    <row r="60" spans="1:2">
      <c r="A60" t="s">
        <v>4678</v>
      </c>
      <c r="B60" s="68" t="s">
        <v>37</v>
      </c>
    </row>
    <row r="61" spans="1:2">
      <c r="A61" t="s">
        <v>824</v>
      </c>
      <c r="B61" s="68" t="s">
        <v>38</v>
      </c>
    </row>
    <row r="62" spans="1:2">
      <c r="A62" t="s">
        <v>83</v>
      </c>
      <c r="B62" s="68" t="s">
        <v>38</v>
      </c>
    </row>
    <row r="63" spans="1:2">
      <c r="A63" t="s">
        <v>7806</v>
      </c>
      <c r="B63" s="68" t="s">
        <v>37</v>
      </c>
    </row>
    <row r="64" spans="1:2">
      <c r="A64" t="s">
        <v>3675</v>
      </c>
      <c r="B64" s="68" t="s">
        <v>38</v>
      </c>
    </row>
    <row r="65" spans="1:2">
      <c r="A65" t="s">
        <v>2578</v>
      </c>
      <c r="B65" s="68" t="s">
        <v>38</v>
      </c>
    </row>
    <row r="66" spans="1:2">
      <c r="A66" t="s">
        <v>7243</v>
      </c>
      <c r="B66" s="68" t="s">
        <v>36</v>
      </c>
    </row>
    <row r="67" spans="1:2">
      <c r="A67" t="s">
        <v>6017</v>
      </c>
      <c r="B67" s="68" t="s">
        <v>38</v>
      </c>
    </row>
    <row r="68" spans="1:2">
      <c r="A68" t="s">
        <v>2183</v>
      </c>
      <c r="B68" s="68" t="s">
        <v>38</v>
      </c>
    </row>
    <row r="69" spans="1:2">
      <c r="A69" t="s">
        <v>3467</v>
      </c>
      <c r="B69" s="68" t="s">
        <v>74</v>
      </c>
    </row>
    <row r="70" spans="1:2">
      <c r="A70" t="s">
        <v>5383</v>
      </c>
      <c r="B70" s="68" t="s">
        <v>37</v>
      </c>
    </row>
    <row r="71" spans="1:2">
      <c r="A71" t="s">
        <v>1366</v>
      </c>
      <c r="B71" s="68" t="s">
        <v>74</v>
      </c>
    </row>
    <row r="72" spans="1:2">
      <c r="A72" t="s">
        <v>1750</v>
      </c>
      <c r="B72" s="68" t="s">
        <v>38</v>
      </c>
    </row>
    <row r="73" spans="1:2">
      <c r="A73" t="s">
        <v>484</v>
      </c>
      <c r="B73" s="68" t="s">
        <v>38</v>
      </c>
    </row>
    <row r="74" spans="1:2">
      <c r="A74" t="s">
        <v>7630</v>
      </c>
      <c r="B74" s="68" t="s">
        <v>35</v>
      </c>
    </row>
    <row r="75" spans="1:2">
      <c r="A75" t="s">
        <v>6462</v>
      </c>
      <c r="B75" s="68" t="s">
        <v>36</v>
      </c>
    </row>
    <row r="76" spans="1:2">
      <c r="A76" t="s">
        <v>5070</v>
      </c>
      <c r="B76" s="68" t="s">
        <v>37</v>
      </c>
    </row>
    <row r="77" spans="1:2">
      <c r="A77" t="s">
        <v>3346</v>
      </c>
      <c r="B77" s="68" t="s">
        <v>38</v>
      </c>
    </row>
    <row r="78" spans="1:2">
      <c r="A78" t="s">
        <v>1751</v>
      </c>
      <c r="B78" s="68" t="s">
        <v>38</v>
      </c>
    </row>
    <row r="79" spans="1:2">
      <c r="A79" t="s">
        <v>8104</v>
      </c>
      <c r="B79" s="68" t="s">
        <v>36</v>
      </c>
    </row>
    <row r="80" spans="1:2">
      <c r="A80" t="s">
        <v>7696</v>
      </c>
      <c r="B80" s="68" t="s">
        <v>37</v>
      </c>
    </row>
    <row r="81" spans="1:2">
      <c r="A81" t="s">
        <v>5628</v>
      </c>
      <c r="B81" s="68" t="s">
        <v>74</v>
      </c>
    </row>
    <row r="82" spans="1:2">
      <c r="A82" t="s">
        <v>7010</v>
      </c>
      <c r="B82" s="68" t="s">
        <v>37</v>
      </c>
    </row>
    <row r="83" spans="1:2">
      <c r="A83" t="s">
        <v>3830</v>
      </c>
      <c r="B83" s="68" t="s">
        <v>38</v>
      </c>
    </row>
    <row r="84" spans="1:2">
      <c r="A84" t="s">
        <v>6342</v>
      </c>
      <c r="B84" s="68" t="s">
        <v>37</v>
      </c>
    </row>
    <row r="85" spans="1:2">
      <c r="A85" t="s">
        <v>7011</v>
      </c>
      <c r="B85" s="68" t="s">
        <v>37</v>
      </c>
    </row>
    <row r="86" spans="1:2">
      <c r="A86" t="s">
        <v>6068</v>
      </c>
      <c r="B86" s="68" t="s">
        <v>37</v>
      </c>
    </row>
    <row r="87" spans="1:2">
      <c r="A87" t="s">
        <v>1134</v>
      </c>
      <c r="B87" s="68" t="s">
        <v>74</v>
      </c>
    </row>
    <row r="88" spans="1:2">
      <c r="A88" t="s">
        <v>84</v>
      </c>
      <c r="B88" s="68" t="s">
        <v>38</v>
      </c>
    </row>
    <row r="89" spans="1:2">
      <c r="A89" t="s">
        <v>6172</v>
      </c>
      <c r="B89" s="68" t="s">
        <v>37</v>
      </c>
    </row>
    <row r="90" spans="1:2">
      <c r="A90" t="s">
        <v>4049</v>
      </c>
      <c r="B90" s="68" t="s">
        <v>37</v>
      </c>
    </row>
    <row r="91" spans="1:2">
      <c r="A91" t="s">
        <v>2763</v>
      </c>
      <c r="B91" s="68" t="s">
        <v>38</v>
      </c>
    </row>
    <row r="92" spans="1:2">
      <c r="A92" t="s">
        <v>575</v>
      </c>
      <c r="B92" s="68" t="s">
        <v>74</v>
      </c>
    </row>
    <row r="93" spans="1:2">
      <c r="A93" t="s">
        <v>3029</v>
      </c>
      <c r="B93" s="68" t="s">
        <v>38</v>
      </c>
    </row>
    <row r="94" spans="1:2">
      <c r="A94" t="s">
        <v>7807</v>
      </c>
      <c r="B94" s="68" t="s">
        <v>38</v>
      </c>
    </row>
    <row r="95" spans="1:2">
      <c r="A95" t="s">
        <v>85</v>
      </c>
      <c r="B95" s="68" t="s">
        <v>74</v>
      </c>
    </row>
    <row r="96" spans="1:2">
      <c r="A96" t="s">
        <v>2387</v>
      </c>
      <c r="B96" s="68" t="s">
        <v>38</v>
      </c>
    </row>
    <row r="97" spans="1:2">
      <c r="A97" t="s">
        <v>398</v>
      </c>
      <c r="B97" s="68" t="s">
        <v>74</v>
      </c>
    </row>
    <row r="98" spans="1:2">
      <c r="A98" t="s">
        <v>5783</v>
      </c>
      <c r="B98" s="68" t="s">
        <v>37</v>
      </c>
    </row>
    <row r="99" spans="1:2">
      <c r="A99" t="s">
        <v>3468</v>
      </c>
      <c r="B99" s="68" t="s">
        <v>74</v>
      </c>
    </row>
    <row r="100" spans="1:2">
      <c r="A100" t="s">
        <v>4116</v>
      </c>
      <c r="B100" s="68" t="s">
        <v>36</v>
      </c>
    </row>
    <row r="101" spans="1:2">
      <c r="A101" t="s">
        <v>5538</v>
      </c>
      <c r="B101" s="68" t="s">
        <v>38</v>
      </c>
    </row>
    <row r="102" spans="1:2">
      <c r="A102" t="s">
        <v>576</v>
      </c>
      <c r="B102" s="68" t="s">
        <v>38</v>
      </c>
    </row>
    <row r="103" spans="1:2">
      <c r="A103" t="s">
        <v>5735</v>
      </c>
      <c r="B103" s="68" t="s">
        <v>36</v>
      </c>
    </row>
    <row r="104" spans="1:2">
      <c r="A104" t="s">
        <v>8105</v>
      </c>
      <c r="B104" s="68" t="s">
        <v>36</v>
      </c>
    </row>
    <row r="105" spans="1:2">
      <c r="A105" t="s">
        <v>1752</v>
      </c>
      <c r="B105" s="68" t="s">
        <v>38</v>
      </c>
    </row>
    <row r="106" spans="1:2">
      <c r="A106" t="s">
        <v>6463</v>
      </c>
      <c r="B106" s="68" t="s">
        <v>36</v>
      </c>
    </row>
    <row r="107" spans="1:2">
      <c r="A107" t="s">
        <v>6878</v>
      </c>
      <c r="B107" s="68" t="s">
        <v>38</v>
      </c>
    </row>
    <row r="108" spans="1:2">
      <c r="A108" t="s">
        <v>5384</v>
      </c>
      <c r="B108" s="68" t="s">
        <v>37</v>
      </c>
    </row>
    <row r="109" spans="1:2">
      <c r="A109" t="s">
        <v>1939</v>
      </c>
      <c r="B109" s="68" t="s">
        <v>38</v>
      </c>
    </row>
    <row r="110" spans="1:2">
      <c r="A110" t="s">
        <v>399</v>
      </c>
      <c r="B110" s="68" t="s">
        <v>38</v>
      </c>
    </row>
    <row r="111" spans="1:2">
      <c r="A111" t="s">
        <v>2388</v>
      </c>
      <c r="B111" s="68" t="s">
        <v>38</v>
      </c>
    </row>
    <row r="112" spans="1:2">
      <c r="A112" t="s">
        <v>3249</v>
      </c>
      <c r="B112" s="68" t="s">
        <v>38</v>
      </c>
    </row>
    <row r="113" spans="1:2">
      <c r="A113" t="s">
        <v>1671</v>
      </c>
      <c r="B113" s="68" t="s">
        <v>74</v>
      </c>
    </row>
    <row r="114" spans="1:2">
      <c r="A114" t="s">
        <v>4332</v>
      </c>
      <c r="B114" s="68" t="s">
        <v>74</v>
      </c>
    </row>
    <row r="115" spans="1:2">
      <c r="A115" t="s">
        <v>577</v>
      </c>
      <c r="B115" s="68" t="s">
        <v>74</v>
      </c>
    </row>
    <row r="116" spans="1:2">
      <c r="A116" t="s">
        <v>1507</v>
      </c>
      <c r="B116" s="68" t="s">
        <v>38</v>
      </c>
    </row>
    <row r="117" spans="1:2">
      <c r="A117" t="s">
        <v>4117</v>
      </c>
      <c r="B117" s="68" t="s">
        <v>36</v>
      </c>
    </row>
    <row r="118" spans="1:2">
      <c r="A118" t="s">
        <v>945</v>
      </c>
      <c r="B118" s="68" t="s">
        <v>38</v>
      </c>
    </row>
    <row r="119" spans="1:2">
      <c r="A119" t="s">
        <v>6685</v>
      </c>
      <c r="B119" s="68" t="s">
        <v>37</v>
      </c>
    </row>
    <row r="120" spans="1:2">
      <c r="A120" t="s">
        <v>6620</v>
      </c>
      <c r="B120" s="68" t="s">
        <v>38</v>
      </c>
    </row>
    <row r="121" spans="1:2">
      <c r="A121" t="s">
        <v>1508</v>
      </c>
      <c r="B121" s="68" t="s">
        <v>38</v>
      </c>
    </row>
    <row r="122" spans="1:2">
      <c r="A122" t="s">
        <v>3347</v>
      </c>
      <c r="B122" s="68" t="s">
        <v>38</v>
      </c>
    </row>
    <row r="123" spans="1:2">
      <c r="A123" t="s">
        <v>7162</v>
      </c>
      <c r="B123" s="68" t="s">
        <v>38</v>
      </c>
    </row>
    <row r="124" spans="1:2">
      <c r="A124" t="s">
        <v>3030</v>
      </c>
      <c r="B124" s="68" t="s">
        <v>74</v>
      </c>
    </row>
    <row r="125" spans="1:2">
      <c r="A125" t="s">
        <v>86</v>
      </c>
      <c r="B125" s="68" t="s">
        <v>38</v>
      </c>
    </row>
    <row r="126" spans="1:2">
      <c r="A126" t="s">
        <v>1753</v>
      </c>
      <c r="B126" s="68" t="s">
        <v>38</v>
      </c>
    </row>
    <row r="127" spans="1:2">
      <c r="A127" t="s">
        <v>7012</v>
      </c>
      <c r="B127" s="68" t="s">
        <v>38</v>
      </c>
    </row>
    <row r="128" spans="1:2">
      <c r="A128" t="s">
        <v>3676</v>
      </c>
      <c r="B128" s="68" t="s">
        <v>38</v>
      </c>
    </row>
    <row r="129" spans="1:2">
      <c r="A129" t="s">
        <v>4379</v>
      </c>
      <c r="B129" s="68" t="s">
        <v>38</v>
      </c>
    </row>
    <row r="130" spans="1:2">
      <c r="A130" t="s">
        <v>1940</v>
      </c>
      <c r="B130" s="68" t="s">
        <v>38</v>
      </c>
    </row>
    <row r="131" spans="1:2">
      <c r="A131" t="s">
        <v>1509</v>
      </c>
      <c r="B131" s="68" t="s">
        <v>38</v>
      </c>
    </row>
    <row r="132" spans="1:2">
      <c r="A132" t="s">
        <v>4118</v>
      </c>
      <c r="B132" s="68" t="s">
        <v>37</v>
      </c>
    </row>
    <row r="133" spans="1:2">
      <c r="A133" t="s">
        <v>4119</v>
      </c>
      <c r="B133" s="68" t="s">
        <v>37</v>
      </c>
    </row>
    <row r="134" spans="1:2">
      <c r="A134" t="s">
        <v>1367</v>
      </c>
      <c r="B134" s="68" t="s">
        <v>38</v>
      </c>
    </row>
    <row r="135" spans="1:2">
      <c r="A135" t="s">
        <v>2389</v>
      </c>
      <c r="B135" s="68" t="s">
        <v>38</v>
      </c>
    </row>
    <row r="136" spans="1:2">
      <c r="A136" t="s">
        <v>1672</v>
      </c>
      <c r="B136" s="68" t="s">
        <v>74</v>
      </c>
    </row>
    <row r="137" spans="1:2">
      <c r="A137" t="s">
        <v>825</v>
      </c>
      <c r="B137" s="68" t="s">
        <v>38</v>
      </c>
    </row>
    <row r="138" spans="1:2">
      <c r="A138" t="s">
        <v>2390</v>
      </c>
      <c r="B138" s="68" t="s">
        <v>38</v>
      </c>
    </row>
    <row r="139" spans="1:2">
      <c r="A139" t="s">
        <v>7416</v>
      </c>
      <c r="B139" s="68" t="s">
        <v>36</v>
      </c>
    </row>
    <row r="140" spans="1:2">
      <c r="A140" t="s">
        <v>7523</v>
      </c>
      <c r="B140" s="68" t="s">
        <v>36</v>
      </c>
    </row>
    <row r="141" spans="1:2">
      <c r="A141" t="s">
        <v>3031</v>
      </c>
      <c r="B141" s="68" t="s">
        <v>38</v>
      </c>
    </row>
    <row r="142" spans="1:2">
      <c r="A142" t="s">
        <v>2912</v>
      </c>
      <c r="B142" s="68" t="s">
        <v>74</v>
      </c>
    </row>
    <row r="143" spans="1:2">
      <c r="A143" t="s">
        <v>8106</v>
      </c>
      <c r="B143" s="68" t="s">
        <v>36</v>
      </c>
    </row>
    <row r="144" spans="1:2">
      <c r="A144" t="s">
        <v>946</v>
      </c>
      <c r="B144" s="68" t="s">
        <v>38</v>
      </c>
    </row>
    <row r="145" spans="1:2">
      <c r="A145" t="s">
        <v>7013</v>
      </c>
      <c r="B145" s="68" t="s">
        <v>38</v>
      </c>
    </row>
    <row r="146" spans="1:2">
      <c r="A146" t="s">
        <v>7631</v>
      </c>
      <c r="B146" s="68" t="s">
        <v>36</v>
      </c>
    </row>
    <row r="147" spans="1:2">
      <c r="A147" t="s">
        <v>6781</v>
      </c>
      <c r="B147" s="68" t="s">
        <v>36</v>
      </c>
    </row>
    <row r="148" spans="1:2">
      <c r="A148" t="s">
        <v>6782</v>
      </c>
      <c r="B148" s="68" t="s">
        <v>36</v>
      </c>
    </row>
    <row r="149" spans="1:2">
      <c r="A149" t="s">
        <v>6464</v>
      </c>
      <c r="B149" s="68" t="s">
        <v>36</v>
      </c>
    </row>
    <row r="150" spans="1:2">
      <c r="A150" t="s">
        <v>5629</v>
      </c>
      <c r="B150" s="68" t="s">
        <v>38</v>
      </c>
    </row>
    <row r="151" spans="1:2">
      <c r="A151" t="s">
        <v>2184</v>
      </c>
      <c r="B151" s="68" t="s">
        <v>38</v>
      </c>
    </row>
    <row r="152" spans="1:2">
      <c r="A152" t="s">
        <v>947</v>
      </c>
      <c r="B152" s="68" t="s">
        <v>38</v>
      </c>
    </row>
    <row r="153" spans="1:2">
      <c r="A153" t="s">
        <v>4557</v>
      </c>
      <c r="B153" s="68" t="s">
        <v>38</v>
      </c>
    </row>
    <row r="154" spans="1:2">
      <c r="A154" t="s">
        <v>7808</v>
      </c>
      <c r="B154" s="68" t="s">
        <v>36</v>
      </c>
    </row>
    <row r="155" spans="1:2">
      <c r="A155" t="s">
        <v>1941</v>
      </c>
      <c r="B155" s="68" t="s">
        <v>38</v>
      </c>
    </row>
    <row r="156" spans="1:2">
      <c r="A156" t="s">
        <v>7524</v>
      </c>
      <c r="B156" s="68" t="s">
        <v>36</v>
      </c>
    </row>
    <row r="157" spans="1:2">
      <c r="A157" t="s">
        <v>7525</v>
      </c>
      <c r="B157" s="68" t="s">
        <v>35</v>
      </c>
    </row>
    <row r="158" spans="1:2">
      <c r="A158" t="s">
        <v>7440</v>
      </c>
      <c r="B158" s="68" t="s">
        <v>37</v>
      </c>
    </row>
    <row r="159" spans="1:2">
      <c r="A159" t="s">
        <v>6977</v>
      </c>
      <c r="B159" s="68" t="s">
        <v>37</v>
      </c>
    </row>
    <row r="160" spans="1:2">
      <c r="A160" t="s">
        <v>948</v>
      </c>
      <c r="B160" s="68" t="s">
        <v>38</v>
      </c>
    </row>
    <row r="161" spans="1:2">
      <c r="A161" t="s">
        <v>400</v>
      </c>
      <c r="B161" s="68" t="s">
        <v>38</v>
      </c>
    </row>
    <row r="162" spans="1:2">
      <c r="A162" t="s">
        <v>87</v>
      </c>
      <c r="B162" s="68" t="s">
        <v>74</v>
      </c>
    </row>
    <row r="163" spans="1:2">
      <c r="A163" t="s">
        <v>6069</v>
      </c>
      <c r="B163" s="68" t="s">
        <v>36</v>
      </c>
    </row>
    <row r="164" spans="1:2">
      <c r="A164" t="s">
        <v>7441</v>
      </c>
      <c r="B164" s="68" t="s">
        <v>37</v>
      </c>
    </row>
    <row r="165" spans="1:2">
      <c r="A165" t="s">
        <v>7442</v>
      </c>
      <c r="B165" s="68" t="s">
        <v>36</v>
      </c>
    </row>
    <row r="166" spans="1:2">
      <c r="A166" t="s">
        <v>8107</v>
      </c>
      <c r="B166" s="68" t="s">
        <v>36</v>
      </c>
    </row>
    <row r="167" spans="1:2">
      <c r="A167" t="s">
        <v>3469</v>
      </c>
      <c r="B167" s="68" t="s">
        <v>74</v>
      </c>
    </row>
    <row r="168" spans="1:2">
      <c r="A168" t="s">
        <v>1292</v>
      </c>
      <c r="B168" s="68" t="s">
        <v>74</v>
      </c>
    </row>
    <row r="169" spans="1:2">
      <c r="A169" t="s">
        <v>4972</v>
      </c>
      <c r="B169" s="68" t="s">
        <v>38</v>
      </c>
    </row>
    <row r="170" spans="1:2">
      <c r="A170" t="s">
        <v>6783</v>
      </c>
      <c r="B170" s="68" t="s">
        <v>36</v>
      </c>
    </row>
    <row r="171" spans="1:2">
      <c r="A171" t="s">
        <v>5385</v>
      </c>
      <c r="B171" s="68" t="s">
        <v>38</v>
      </c>
    </row>
    <row r="172" spans="1:2">
      <c r="A172" t="s">
        <v>949</v>
      </c>
      <c r="B172" s="68" t="s">
        <v>38</v>
      </c>
    </row>
    <row r="173" spans="1:2">
      <c r="A173" t="s">
        <v>1942</v>
      </c>
      <c r="B173" s="68" t="s">
        <v>38</v>
      </c>
    </row>
    <row r="174" spans="1:2">
      <c r="A174" t="s">
        <v>1943</v>
      </c>
      <c r="B174" s="68" t="s">
        <v>38</v>
      </c>
    </row>
    <row r="175" spans="1:2">
      <c r="A175" t="s">
        <v>1944</v>
      </c>
      <c r="B175" s="68" t="s">
        <v>38</v>
      </c>
    </row>
    <row r="176" spans="1:2">
      <c r="A176" t="s">
        <v>88</v>
      </c>
      <c r="B176" s="68" t="s">
        <v>38</v>
      </c>
    </row>
    <row r="177" spans="1:2">
      <c r="A177" t="s">
        <v>3348</v>
      </c>
      <c r="B177" s="68" t="s">
        <v>38</v>
      </c>
    </row>
    <row r="178" spans="1:2">
      <c r="A178" t="s">
        <v>89</v>
      </c>
      <c r="B178" s="68" t="s">
        <v>74</v>
      </c>
    </row>
    <row r="179" spans="1:2">
      <c r="A179" t="s">
        <v>90</v>
      </c>
      <c r="B179" s="68" t="s">
        <v>38</v>
      </c>
    </row>
    <row r="180" spans="1:2">
      <c r="A180" t="s">
        <v>4285</v>
      </c>
      <c r="B180" s="68" t="s">
        <v>38</v>
      </c>
    </row>
    <row r="181" spans="1:2">
      <c r="A181" t="s">
        <v>1510</v>
      </c>
      <c r="B181" s="68" t="s">
        <v>38</v>
      </c>
    </row>
    <row r="182" spans="1:2">
      <c r="A182" t="s">
        <v>6686</v>
      </c>
      <c r="B182" s="68" t="s">
        <v>37</v>
      </c>
    </row>
    <row r="183" spans="1:2">
      <c r="A183" t="s">
        <v>4120</v>
      </c>
      <c r="B183" s="68" t="s">
        <v>38</v>
      </c>
    </row>
    <row r="184" spans="1:2">
      <c r="A184" t="s">
        <v>6343</v>
      </c>
      <c r="B184" s="68" t="s">
        <v>37</v>
      </c>
    </row>
    <row r="185" spans="1:2">
      <c r="A185" t="s">
        <v>7443</v>
      </c>
      <c r="B185" s="68" t="s">
        <v>35</v>
      </c>
    </row>
    <row r="186" spans="1:2">
      <c r="A186" t="s">
        <v>950</v>
      </c>
      <c r="B186" s="68" t="s">
        <v>38</v>
      </c>
    </row>
    <row r="187" spans="1:2">
      <c r="A187" t="s">
        <v>6465</v>
      </c>
      <c r="B187" s="68" t="s">
        <v>37</v>
      </c>
    </row>
    <row r="188" spans="1:2">
      <c r="A188" t="s">
        <v>3349</v>
      </c>
      <c r="B188" s="68" t="s">
        <v>38</v>
      </c>
    </row>
    <row r="189" spans="1:2">
      <c r="A189" t="s">
        <v>5178</v>
      </c>
      <c r="B189" s="68" t="s">
        <v>37</v>
      </c>
    </row>
    <row r="190" spans="1:2">
      <c r="A190" t="s">
        <v>7014</v>
      </c>
      <c r="B190" s="68" t="s">
        <v>37</v>
      </c>
    </row>
    <row r="191" spans="1:2">
      <c r="A191" t="s">
        <v>5828</v>
      </c>
      <c r="B191" s="68" t="s">
        <v>37</v>
      </c>
    </row>
    <row r="192" spans="1:2">
      <c r="A192" t="s">
        <v>3350</v>
      </c>
      <c r="B192" s="68" t="s">
        <v>74</v>
      </c>
    </row>
    <row r="193" spans="1:2">
      <c r="A193" t="s">
        <v>3536</v>
      </c>
      <c r="B193" s="68" t="s">
        <v>38</v>
      </c>
    </row>
    <row r="194" spans="1:2">
      <c r="A194" t="s">
        <v>578</v>
      </c>
      <c r="B194" s="68" t="s">
        <v>74</v>
      </c>
    </row>
    <row r="195" spans="1:2">
      <c r="A195" t="s">
        <v>7444</v>
      </c>
      <c r="B195" s="68" t="s">
        <v>36</v>
      </c>
    </row>
    <row r="196" spans="1:2">
      <c r="A196" t="s">
        <v>7015</v>
      </c>
      <c r="B196" s="68" t="s">
        <v>37</v>
      </c>
    </row>
    <row r="197" spans="1:2">
      <c r="A197" t="s">
        <v>4642</v>
      </c>
      <c r="B197" s="68" t="s">
        <v>37</v>
      </c>
    </row>
    <row r="198" spans="1:2">
      <c r="A198" t="s">
        <v>4973</v>
      </c>
      <c r="B198" s="68" t="s">
        <v>37</v>
      </c>
    </row>
    <row r="199" spans="1:2">
      <c r="A199" t="s">
        <v>6070</v>
      </c>
      <c r="B199" s="68" t="s">
        <v>36</v>
      </c>
    </row>
    <row r="200" spans="1:2">
      <c r="A200" t="s">
        <v>5539</v>
      </c>
      <c r="B200" s="68" t="s">
        <v>37</v>
      </c>
    </row>
    <row r="201" spans="1:2">
      <c r="A201" t="s">
        <v>1945</v>
      </c>
      <c r="B201" s="68" t="s">
        <v>38</v>
      </c>
    </row>
    <row r="202" spans="1:2">
      <c r="A202" t="s">
        <v>951</v>
      </c>
      <c r="B202" s="68" t="s">
        <v>38</v>
      </c>
    </row>
    <row r="203" spans="1:2">
      <c r="A203" t="s">
        <v>1511</v>
      </c>
      <c r="B203" s="68" t="s">
        <v>38</v>
      </c>
    </row>
    <row r="204" spans="1:2">
      <c r="A204" t="s">
        <v>6466</v>
      </c>
      <c r="B204" s="68" t="s">
        <v>36</v>
      </c>
    </row>
    <row r="205" spans="1:2">
      <c r="A205" t="s">
        <v>5179</v>
      </c>
      <c r="B205" s="68" t="s">
        <v>38</v>
      </c>
    </row>
    <row r="206" spans="1:2">
      <c r="A206" t="s">
        <v>7016</v>
      </c>
      <c r="B206" s="68" t="s">
        <v>36</v>
      </c>
    </row>
    <row r="207" spans="1:2">
      <c r="A207" t="s">
        <v>3831</v>
      </c>
      <c r="B207" s="68" t="s">
        <v>38</v>
      </c>
    </row>
    <row r="208" spans="1:2">
      <c r="A208" t="s">
        <v>7163</v>
      </c>
      <c r="B208" s="68" t="s">
        <v>37</v>
      </c>
    </row>
    <row r="209" spans="1:2">
      <c r="A209" t="s">
        <v>5540</v>
      </c>
      <c r="B209" s="68" t="s">
        <v>36</v>
      </c>
    </row>
    <row r="210" spans="1:2">
      <c r="A210" t="s">
        <v>7164</v>
      </c>
      <c r="B210" s="68" t="s">
        <v>37</v>
      </c>
    </row>
    <row r="211" spans="1:2">
      <c r="A211" t="s">
        <v>5310</v>
      </c>
      <c r="B211" s="68" t="s">
        <v>74</v>
      </c>
    </row>
    <row r="212" spans="1:2">
      <c r="A212" t="s">
        <v>1946</v>
      </c>
      <c r="B212" s="68" t="s">
        <v>38</v>
      </c>
    </row>
    <row r="213" spans="1:2">
      <c r="A213" t="s">
        <v>3032</v>
      </c>
      <c r="B213" s="68" t="s">
        <v>74</v>
      </c>
    </row>
    <row r="214" spans="1:2">
      <c r="A214" t="s">
        <v>4252</v>
      </c>
      <c r="B214" s="68" t="s">
        <v>36</v>
      </c>
    </row>
    <row r="215" spans="1:2">
      <c r="A215" t="s">
        <v>4974</v>
      </c>
      <c r="B215" s="68" t="s">
        <v>37</v>
      </c>
    </row>
    <row r="216" spans="1:2">
      <c r="A216" t="s">
        <v>7017</v>
      </c>
      <c r="B216" s="68" t="s">
        <v>36</v>
      </c>
    </row>
    <row r="217" spans="1:2">
      <c r="A217" t="s">
        <v>485</v>
      </c>
      <c r="B217" s="68" t="s">
        <v>38</v>
      </c>
    </row>
    <row r="218" spans="1:2">
      <c r="A218" t="s">
        <v>6173</v>
      </c>
      <c r="B218" s="68" t="s">
        <v>36</v>
      </c>
    </row>
    <row r="219" spans="1:2">
      <c r="A219" t="s">
        <v>3832</v>
      </c>
      <c r="B219" s="68" t="s">
        <v>74</v>
      </c>
    </row>
    <row r="220" spans="1:2">
      <c r="A220" t="s">
        <v>6253</v>
      </c>
      <c r="B220" s="68" t="s">
        <v>36</v>
      </c>
    </row>
    <row r="221" spans="1:2">
      <c r="A221" t="s">
        <v>5541</v>
      </c>
      <c r="B221" s="68" t="s">
        <v>37</v>
      </c>
    </row>
    <row r="222" spans="1:2">
      <c r="A222" t="s">
        <v>5736</v>
      </c>
      <c r="B222" s="68" t="s">
        <v>37</v>
      </c>
    </row>
    <row r="223" spans="1:2">
      <c r="A223" t="s">
        <v>5071</v>
      </c>
      <c r="B223" s="68" t="s">
        <v>37</v>
      </c>
    </row>
    <row r="224" spans="1:2">
      <c r="A224" t="s">
        <v>7165</v>
      </c>
      <c r="B224" s="68" t="s">
        <v>38</v>
      </c>
    </row>
    <row r="225" spans="1:2">
      <c r="A225" t="s">
        <v>3033</v>
      </c>
      <c r="B225" s="68" t="s">
        <v>74</v>
      </c>
    </row>
    <row r="226" spans="1:2">
      <c r="A226" t="s">
        <v>1673</v>
      </c>
      <c r="B226" s="68" t="s">
        <v>74</v>
      </c>
    </row>
    <row r="227" spans="1:2">
      <c r="A227" t="s">
        <v>91</v>
      </c>
      <c r="B227" s="68" t="s">
        <v>38</v>
      </c>
    </row>
    <row r="228" spans="1:2">
      <c r="A228" t="s">
        <v>4121</v>
      </c>
      <c r="B228" s="68" t="s">
        <v>36</v>
      </c>
    </row>
    <row r="229" spans="1:2">
      <c r="A229" t="s">
        <v>1135</v>
      </c>
      <c r="B229" s="68" t="s">
        <v>74</v>
      </c>
    </row>
    <row r="230" spans="1:2">
      <c r="A230" t="s">
        <v>6784</v>
      </c>
      <c r="B230" s="68" t="s">
        <v>36</v>
      </c>
    </row>
    <row r="231" spans="1:2">
      <c r="A231" t="s">
        <v>92</v>
      </c>
      <c r="B231" s="68" t="s">
        <v>74</v>
      </c>
    </row>
    <row r="232" spans="1:2">
      <c r="A232" t="s">
        <v>3998</v>
      </c>
      <c r="B232" s="68" t="s">
        <v>74</v>
      </c>
    </row>
    <row r="233" spans="1:2">
      <c r="A233" t="s">
        <v>6344</v>
      </c>
      <c r="B233" s="68" t="s">
        <v>38</v>
      </c>
    </row>
    <row r="234" spans="1:2">
      <c r="A234" t="s">
        <v>6687</v>
      </c>
      <c r="B234" s="68" t="s">
        <v>36</v>
      </c>
    </row>
    <row r="235" spans="1:2">
      <c r="A235" t="s">
        <v>2913</v>
      </c>
      <c r="B235" s="68" t="s">
        <v>38</v>
      </c>
    </row>
    <row r="236" spans="1:2">
      <c r="A236" t="s">
        <v>7809</v>
      </c>
      <c r="B236" s="68" t="s">
        <v>37</v>
      </c>
    </row>
    <row r="237" spans="1:2">
      <c r="A237" t="s">
        <v>2185</v>
      </c>
      <c r="B237" s="68" t="s">
        <v>38</v>
      </c>
    </row>
    <row r="238" spans="1:2">
      <c r="A238" t="s">
        <v>1368</v>
      </c>
      <c r="B238" s="68" t="s">
        <v>38</v>
      </c>
    </row>
    <row r="239" spans="1:2">
      <c r="A239" t="s">
        <v>4802</v>
      </c>
      <c r="B239" s="68" t="s">
        <v>38</v>
      </c>
    </row>
    <row r="240" spans="1:2">
      <c r="A240" t="s">
        <v>3250</v>
      </c>
      <c r="B240" s="68" t="s">
        <v>38</v>
      </c>
    </row>
    <row r="241" spans="1:2">
      <c r="A241" t="s">
        <v>2186</v>
      </c>
      <c r="B241" s="68" t="s">
        <v>38</v>
      </c>
    </row>
    <row r="242" spans="1:2">
      <c r="A242" t="s">
        <v>6467</v>
      </c>
      <c r="B242" s="68" t="s">
        <v>36</v>
      </c>
    </row>
    <row r="243" spans="1:2">
      <c r="A243" t="s">
        <v>93</v>
      </c>
      <c r="B243" s="68" t="s">
        <v>74</v>
      </c>
    </row>
    <row r="244" spans="1:2">
      <c r="A244" t="s">
        <v>5386</v>
      </c>
      <c r="B244" s="68" t="s">
        <v>37</v>
      </c>
    </row>
    <row r="245" spans="1:2">
      <c r="A245" t="s">
        <v>3677</v>
      </c>
      <c r="B245" s="68" t="s">
        <v>38</v>
      </c>
    </row>
    <row r="246" spans="1:2">
      <c r="A246" t="s">
        <v>2579</v>
      </c>
      <c r="B246" s="68" t="s">
        <v>38</v>
      </c>
    </row>
    <row r="247" spans="1:2">
      <c r="A247" t="s">
        <v>2764</v>
      </c>
      <c r="B247" s="68" t="s">
        <v>38</v>
      </c>
    </row>
    <row r="248" spans="1:2">
      <c r="A248" t="s">
        <v>3631</v>
      </c>
      <c r="B248" s="68" t="s">
        <v>38</v>
      </c>
    </row>
    <row r="249" spans="1:2">
      <c r="A249" t="s">
        <v>7244</v>
      </c>
      <c r="B249" s="68" t="s">
        <v>36</v>
      </c>
    </row>
    <row r="250" spans="1:2">
      <c r="A250" t="s">
        <v>1947</v>
      </c>
      <c r="B250" s="68" t="s">
        <v>38</v>
      </c>
    </row>
    <row r="251" spans="1:2">
      <c r="A251" t="s">
        <v>2914</v>
      </c>
      <c r="B251" s="68" t="s">
        <v>74</v>
      </c>
    </row>
    <row r="252" spans="1:2">
      <c r="A252" t="s">
        <v>1293</v>
      </c>
      <c r="B252" s="68" t="s">
        <v>74</v>
      </c>
    </row>
    <row r="253" spans="1:2">
      <c r="A253" t="s">
        <v>5387</v>
      </c>
      <c r="B253" s="68" t="s">
        <v>38</v>
      </c>
    </row>
    <row r="254" spans="1:2">
      <c r="A254" t="s">
        <v>826</v>
      </c>
      <c r="B254" s="68" t="s">
        <v>38</v>
      </c>
    </row>
    <row r="255" spans="1:2">
      <c r="A255" t="s">
        <v>7526</v>
      </c>
      <c r="B255" s="68" t="s">
        <v>37</v>
      </c>
    </row>
    <row r="256" spans="1:2">
      <c r="A256" t="s">
        <v>7245</v>
      </c>
      <c r="B256" s="68" t="s">
        <v>36</v>
      </c>
    </row>
    <row r="257" spans="1:2">
      <c r="A257" t="s">
        <v>5311</v>
      </c>
      <c r="B257" s="68" t="s">
        <v>38</v>
      </c>
    </row>
    <row r="258" spans="1:2">
      <c r="A258" t="s">
        <v>1217</v>
      </c>
      <c r="B258" s="68" t="s">
        <v>74</v>
      </c>
    </row>
    <row r="259" spans="1:2">
      <c r="A259" t="s">
        <v>5630</v>
      </c>
      <c r="B259" s="68" t="s">
        <v>38</v>
      </c>
    </row>
    <row r="260" spans="1:2">
      <c r="A260" t="s">
        <v>1512</v>
      </c>
      <c r="B260" s="68" t="s">
        <v>38</v>
      </c>
    </row>
    <row r="261" spans="1:2">
      <c r="A261" t="s">
        <v>6621</v>
      </c>
      <c r="B261" s="68" t="s">
        <v>38</v>
      </c>
    </row>
    <row r="262" spans="1:2">
      <c r="A262" t="s">
        <v>6879</v>
      </c>
      <c r="B262" s="68" t="s">
        <v>38</v>
      </c>
    </row>
    <row r="263" spans="1:2">
      <c r="A263" t="s">
        <v>5388</v>
      </c>
      <c r="B263" s="68" t="s">
        <v>36</v>
      </c>
    </row>
    <row r="264" spans="1:2">
      <c r="A264" t="s">
        <v>4471</v>
      </c>
      <c r="B264" s="68" t="s">
        <v>38</v>
      </c>
    </row>
    <row r="265" spans="1:2">
      <c r="A265" t="s">
        <v>1218</v>
      </c>
      <c r="B265" s="68" t="s">
        <v>38</v>
      </c>
    </row>
    <row r="266" spans="1:2">
      <c r="A266" t="s">
        <v>1294</v>
      </c>
      <c r="B266" s="68" t="s">
        <v>38</v>
      </c>
    </row>
    <row r="267" spans="1:2">
      <c r="A267" t="s">
        <v>5005</v>
      </c>
      <c r="B267" s="68" t="s">
        <v>38</v>
      </c>
    </row>
    <row r="268" spans="1:2">
      <c r="A268" t="s">
        <v>6174</v>
      </c>
      <c r="B268" s="68" t="s">
        <v>37</v>
      </c>
    </row>
    <row r="269" spans="1:2">
      <c r="A269" t="s">
        <v>5120</v>
      </c>
      <c r="B269" s="68" t="s">
        <v>38</v>
      </c>
    </row>
    <row r="270" spans="1:2">
      <c r="A270" t="s">
        <v>6175</v>
      </c>
      <c r="B270" s="68" t="s">
        <v>37</v>
      </c>
    </row>
    <row r="271" spans="1:2">
      <c r="A271" t="s">
        <v>1513</v>
      </c>
      <c r="B271" s="68" t="s">
        <v>38</v>
      </c>
    </row>
    <row r="272" spans="1:2">
      <c r="A272" t="s">
        <v>2915</v>
      </c>
      <c r="B272" s="68" t="s">
        <v>74</v>
      </c>
    </row>
    <row r="273" spans="1:2">
      <c r="A273" t="s">
        <v>5121</v>
      </c>
      <c r="B273" s="68" t="s">
        <v>37</v>
      </c>
    </row>
    <row r="274" spans="1:2">
      <c r="A274" t="s">
        <v>5180</v>
      </c>
      <c r="B274" s="68" t="s">
        <v>37</v>
      </c>
    </row>
    <row r="275" spans="1:2">
      <c r="A275" t="s">
        <v>1674</v>
      </c>
      <c r="B275" s="68" t="s">
        <v>74</v>
      </c>
    </row>
    <row r="276" spans="1:2">
      <c r="A276" t="s">
        <v>4050</v>
      </c>
      <c r="B276" s="68" t="s">
        <v>37</v>
      </c>
    </row>
    <row r="277" spans="1:2">
      <c r="A277" t="s">
        <v>6622</v>
      </c>
      <c r="B277" s="68" t="s">
        <v>37</v>
      </c>
    </row>
    <row r="278" spans="1:2">
      <c r="A278" t="s">
        <v>7018</v>
      </c>
      <c r="B278" s="68" t="s">
        <v>38</v>
      </c>
    </row>
    <row r="279" spans="1:2">
      <c r="A279" t="s">
        <v>5503</v>
      </c>
      <c r="B279" s="68" t="s">
        <v>36</v>
      </c>
    </row>
    <row r="280" spans="1:2">
      <c r="A280" t="s">
        <v>6468</v>
      </c>
      <c r="B280" s="68" t="s">
        <v>37</v>
      </c>
    </row>
    <row r="281" spans="1:2">
      <c r="A281" t="s">
        <v>4051</v>
      </c>
      <c r="B281" s="68" t="s">
        <v>38</v>
      </c>
    </row>
    <row r="282" spans="1:2">
      <c r="A282" t="s">
        <v>3833</v>
      </c>
      <c r="B282" s="68" t="s">
        <v>38</v>
      </c>
    </row>
    <row r="283" spans="1:2">
      <c r="A283" t="s">
        <v>6345</v>
      </c>
      <c r="B283" s="68" t="s">
        <v>38</v>
      </c>
    </row>
    <row r="284" spans="1:2">
      <c r="A284" t="s">
        <v>5542</v>
      </c>
      <c r="B284" s="68" t="s">
        <v>36</v>
      </c>
    </row>
    <row r="285" spans="1:2">
      <c r="A285" t="s">
        <v>6785</v>
      </c>
      <c r="B285" s="68" t="s">
        <v>36</v>
      </c>
    </row>
    <row r="286" spans="1:2">
      <c r="A286" t="s">
        <v>7632</v>
      </c>
      <c r="B286" s="68" t="s">
        <v>36</v>
      </c>
    </row>
    <row r="287" spans="1:2">
      <c r="A287" t="s">
        <v>827</v>
      </c>
      <c r="B287" s="68" t="s">
        <v>38</v>
      </c>
    </row>
    <row r="288" spans="1:2">
      <c r="A288" t="s">
        <v>3999</v>
      </c>
      <c r="B288" s="68" t="s">
        <v>38</v>
      </c>
    </row>
    <row r="289" spans="1:2">
      <c r="A289" t="s">
        <v>8108</v>
      </c>
      <c r="B289" s="68" t="s">
        <v>36</v>
      </c>
    </row>
    <row r="290" spans="1:2">
      <c r="A290" t="s">
        <v>401</v>
      </c>
      <c r="B290" s="68" t="s">
        <v>38</v>
      </c>
    </row>
    <row r="291" spans="1:2">
      <c r="A291" t="s">
        <v>7994</v>
      </c>
      <c r="B291" s="68" t="s">
        <v>37</v>
      </c>
    </row>
    <row r="292" spans="1:2">
      <c r="A292" t="s">
        <v>3537</v>
      </c>
      <c r="B292" s="68" t="s">
        <v>38</v>
      </c>
    </row>
    <row r="293" spans="1:2">
      <c r="A293" t="s">
        <v>5543</v>
      </c>
      <c r="B293" s="68" t="s">
        <v>37</v>
      </c>
    </row>
    <row r="294" spans="1:2">
      <c r="A294" t="s">
        <v>1948</v>
      </c>
      <c r="B294" s="68" t="s">
        <v>38</v>
      </c>
    </row>
    <row r="295" spans="1:2">
      <c r="A295" t="s">
        <v>5072</v>
      </c>
      <c r="B295" s="68" t="s">
        <v>38</v>
      </c>
    </row>
    <row r="296" spans="1:2">
      <c r="A296" t="s">
        <v>5829</v>
      </c>
      <c r="B296" s="68" t="s">
        <v>37</v>
      </c>
    </row>
    <row r="297" spans="1:2">
      <c r="A297" t="s">
        <v>4877</v>
      </c>
      <c r="B297" s="68" t="s">
        <v>38</v>
      </c>
    </row>
    <row r="298" spans="1:2">
      <c r="A298" t="s">
        <v>5389</v>
      </c>
      <c r="B298" s="68" t="s">
        <v>38</v>
      </c>
    </row>
    <row r="299" spans="1:2">
      <c r="A299" t="s">
        <v>1369</v>
      </c>
      <c r="B299" s="68" t="s">
        <v>38</v>
      </c>
    </row>
    <row r="300" spans="1:2">
      <c r="A300" t="s">
        <v>3034</v>
      </c>
      <c r="B300" s="68" t="s">
        <v>38</v>
      </c>
    </row>
    <row r="301" spans="1:2">
      <c r="A301" t="s">
        <v>4253</v>
      </c>
      <c r="B301" s="68" t="s">
        <v>37</v>
      </c>
    </row>
    <row r="302" spans="1:2">
      <c r="A302" t="s">
        <v>3251</v>
      </c>
      <c r="B302" s="68" t="s">
        <v>38</v>
      </c>
    </row>
    <row r="303" spans="1:2">
      <c r="A303" t="s">
        <v>1754</v>
      </c>
      <c r="B303" s="68" t="s">
        <v>38</v>
      </c>
    </row>
    <row r="304" spans="1:2">
      <c r="A304" t="s">
        <v>1755</v>
      </c>
      <c r="B304" s="68" t="s">
        <v>38</v>
      </c>
    </row>
    <row r="305" spans="1:2">
      <c r="A305" t="s">
        <v>3351</v>
      </c>
      <c r="B305" s="68" t="s">
        <v>38</v>
      </c>
    </row>
    <row r="306" spans="1:2">
      <c r="A306" t="s">
        <v>7810</v>
      </c>
      <c r="B306" s="68" t="s">
        <v>37</v>
      </c>
    </row>
    <row r="307" spans="1:2">
      <c r="A307" t="s">
        <v>8109</v>
      </c>
      <c r="B307" s="68" t="s">
        <v>37</v>
      </c>
    </row>
    <row r="308" spans="1:2">
      <c r="A308" t="s">
        <v>5390</v>
      </c>
      <c r="B308" s="68" t="s">
        <v>36</v>
      </c>
    </row>
    <row r="309" spans="1:2">
      <c r="A309" t="s">
        <v>1675</v>
      </c>
      <c r="B309" s="68" t="s">
        <v>38</v>
      </c>
    </row>
    <row r="310" spans="1:2">
      <c r="A310" t="s">
        <v>1949</v>
      </c>
      <c r="B310" s="68" t="s">
        <v>38</v>
      </c>
    </row>
    <row r="311" spans="1:2">
      <c r="A311" t="s">
        <v>7246</v>
      </c>
      <c r="B311" s="68" t="s">
        <v>36</v>
      </c>
    </row>
    <row r="312" spans="1:2">
      <c r="A312" t="s">
        <v>7367</v>
      </c>
      <c r="B312" s="68" t="s">
        <v>37</v>
      </c>
    </row>
    <row r="313" spans="1:2">
      <c r="A313" t="s">
        <v>2391</v>
      </c>
      <c r="B313" s="68" t="s">
        <v>38</v>
      </c>
    </row>
    <row r="314" spans="1:2">
      <c r="A314" t="s">
        <v>4185</v>
      </c>
      <c r="B314" s="68" t="s">
        <v>37</v>
      </c>
    </row>
    <row r="315" spans="1:2">
      <c r="A315" t="s">
        <v>1756</v>
      </c>
      <c r="B315" s="68" t="s">
        <v>38</v>
      </c>
    </row>
    <row r="316" spans="1:2">
      <c r="A316" t="s">
        <v>4803</v>
      </c>
      <c r="B316" s="68" t="s">
        <v>38</v>
      </c>
    </row>
    <row r="317" spans="1:2">
      <c r="A317" t="s">
        <v>1514</v>
      </c>
      <c r="B317" s="68" t="s">
        <v>38</v>
      </c>
    </row>
    <row r="318" spans="1:2">
      <c r="A318" t="s">
        <v>4472</v>
      </c>
      <c r="B318" s="68" t="s">
        <v>38</v>
      </c>
    </row>
    <row r="319" spans="1:2">
      <c r="A319" t="s">
        <v>4531</v>
      </c>
      <c r="B319" s="68" t="s">
        <v>38</v>
      </c>
    </row>
    <row r="320" spans="1:2">
      <c r="A320" t="s">
        <v>579</v>
      </c>
      <c r="B320" s="68" t="s">
        <v>74</v>
      </c>
    </row>
    <row r="321" spans="1:2">
      <c r="A321" t="s">
        <v>580</v>
      </c>
      <c r="B321" s="68" t="s">
        <v>74</v>
      </c>
    </row>
    <row r="322" spans="1:2">
      <c r="A322" t="s">
        <v>7166</v>
      </c>
      <c r="B322" s="68" t="s">
        <v>37</v>
      </c>
    </row>
    <row r="323" spans="1:2">
      <c r="A323" t="s">
        <v>5830</v>
      </c>
      <c r="B323" s="68" t="s">
        <v>37</v>
      </c>
    </row>
    <row r="324" spans="1:2">
      <c r="A324" t="s">
        <v>6346</v>
      </c>
      <c r="B324" s="68" t="s">
        <v>38</v>
      </c>
    </row>
    <row r="325" spans="1:2">
      <c r="A325" t="s">
        <v>3780</v>
      </c>
      <c r="B325" s="68" t="s">
        <v>38</v>
      </c>
    </row>
    <row r="326" spans="1:2">
      <c r="A326" t="s">
        <v>5391</v>
      </c>
      <c r="B326" s="68" t="s">
        <v>37</v>
      </c>
    </row>
    <row r="327" spans="1:2">
      <c r="A327" t="s">
        <v>5831</v>
      </c>
      <c r="B327" s="68" t="s">
        <v>37</v>
      </c>
    </row>
    <row r="328" spans="1:2">
      <c r="A328" t="s">
        <v>6071</v>
      </c>
      <c r="B328" s="68" t="s">
        <v>36</v>
      </c>
    </row>
    <row r="329" spans="1:2">
      <c r="A329" t="s">
        <v>94</v>
      </c>
      <c r="B329" s="68" t="s">
        <v>38</v>
      </c>
    </row>
    <row r="330" spans="1:2">
      <c r="A330" t="s">
        <v>7894</v>
      </c>
      <c r="B330" s="68" t="s">
        <v>38</v>
      </c>
    </row>
    <row r="331" spans="1:2">
      <c r="A331" t="s">
        <v>1219</v>
      </c>
      <c r="B331" s="68" t="s">
        <v>38</v>
      </c>
    </row>
    <row r="332" spans="1:2">
      <c r="A332" t="s">
        <v>5250</v>
      </c>
      <c r="B332" s="68" t="s">
        <v>37</v>
      </c>
    </row>
    <row r="333" spans="1:2">
      <c r="A333" t="s">
        <v>1757</v>
      </c>
      <c r="B333" s="68" t="s">
        <v>38</v>
      </c>
    </row>
    <row r="334" spans="1:2">
      <c r="A334" t="s">
        <v>486</v>
      </c>
      <c r="B334" s="68" t="s">
        <v>38</v>
      </c>
    </row>
    <row r="335" spans="1:2">
      <c r="A335" t="s">
        <v>6880</v>
      </c>
      <c r="B335" s="68" t="s">
        <v>38</v>
      </c>
    </row>
    <row r="336" spans="1:2">
      <c r="A336" t="s">
        <v>4052</v>
      </c>
      <c r="B336" s="68" t="s">
        <v>38</v>
      </c>
    </row>
    <row r="337" spans="1:2">
      <c r="A337" t="s">
        <v>7995</v>
      </c>
      <c r="B337" s="68" t="s">
        <v>36</v>
      </c>
    </row>
    <row r="338" spans="1:2">
      <c r="A338" t="s">
        <v>1295</v>
      </c>
      <c r="B338" s="68" t="s">
        <v>38</v>
      </c>
    </row>
    <row r="339" spans="1:2">
      <c r="A339" t="s">
        <v>5544</v>
      </c>
      <c r="B339" s="68" t="s">
        <v>37</v>
      </c>
    </row>
    <row r="340" spans="1:2">
      <c r="A340" t="s">
        <v>4122</v>
      </c>
      <c r="B340" s="68" t="s">
        <v>37</v>
      </c>
    </row>
    <row r="341" spans="1:2">
      <c r="A341" t="s">
        <v>6786</v>
      </c>
      <c r="B341" s="68" t="s">
        <v>36</v>
      </c>
    </row>
    <row r="342" spans="1:2">
      <c r="A342" t="s">
        <v>1220</v>
      </c>
      <c r="B342" s="68" t="s">
        <v>74</v>
      </c>
    </row>
    <row r="343" spans="1:2">
      <c r="A343" t="s">
        <v>487</v>
      </c>
      <c r="B343" s="68" t="s">
        <v>38</v>
      </c>
    </row>
    <row r="344" spans="1:2">
      <c r="A344" t="s">
        <v>1515</v>
      </c>
      <c r="B344" s="68" t="s">
        <v>38</v>
      </c>
    </row>
    <row r="345" spans="1:2">
      <c r="A345" t="s">
        <v>6176</v>
      </c>
      <c r="B345" s="68" t="s">
        <v>37</v>
      </c>
    </row>
    <row r="346" spans="1:2">
      <c r="A346" t="s">
        <v>6177</v>
      </c>
      <c r="B346" s="68" t="s">
        <v>37</v>
      </c>
    </row>
    <row r="347" spans="1:2">
      <c r="A347" t="s">
        <v>5545</v>
      </c>
      <c r="B347" s="68" t="s">
        <v>38</v>
      </c>
    </row>
    <row r="348" spans="1:2">
      <c r="A348" t="s">
        <v>3678</v>
      </c>
      <c r="B348" s="68" t="s">
        <v>38</v>
      </c>
    </row>
    <row r="349" spans="1:2">
      <c r="A349" t="s">
        <v>3781</v>
      </c>
      <c r="B349" s="68" t="s">
        <v>38</v>
      </c>
    </row>
    <row r="350" spans="1:2">
      <c r="A350" t="s">
        <v>5181</v>
      </c>
      <c r="B350" s="68" t="s">
        <v>38</v>
      </c>
    </row>
    <row r="351" spans="1:2">
      <c r="A351" t="s">
        <v>952</v>
      </c>
      <c r="B351" s="68" t="s">
        <v>38</v>
      </c>
    </row>
    <row r="352" spans="1:2">
      <c r="A352" t="s">
        <v>3679</v>
      </c>
      <c r="B352" s="68" t="s">
        <v>38</v>
      </c>
    </row>
    <row r="353" spans="1:2">
      <c r="A353" t="s">
        <v>4975</v>
      </c>
      <c r="B353" s="68" t="s">
        <v>37</v>
      </c>
    </row>
    <row r="354" spans="1:2">
      <c r="A354" t="s">
        <v>1370</v>
      </c>
      <c r="B354" s="68" t="s">
        <v>38</v>
      </c>
    </row>
    <row r="355" spans="1:2">
      <c r="A355" t="s">
        <v>3470</v>
      </c>
      <c r="B355" s="68" t="s">
        <v>74</v>
      </c>
    </row>
    <row r="356" spans="1:2">
      <c r="A356" t="s">
        <v>3352</v>
      </c>
      <c r="B356" s="68" t="s">
        <v>38</v>
      </c>
    </row>
    <row r="357" spans="1:2">
      <c r="A357" t="s">
        <v>5737</v>
      </c>
      <c r="B357" s="68" t="s">
        <v>38</v>
      </c>
    </row>
    <row r="358" spans="1:2">
      <c r="A358" t="s">
        <v>5392</v>
      </c>
      <c r="B358" s="68" t="s">
        <v>38</v>
      </c>
    </row>
    <row r="359" spans="1:2">
      <c r="A359" t="s">
        <v>3834</v>
      </c>
      <c r="B359" s="68" t="s">
        <v>74</v>
      </c>
    </row>
    <row r="360" spans="1:2">
      <c r="A360" t="s">
        <v>3835</v>
      </c>
      <c r="B360" s="68" t="s">
        <v>38</v>
      </c>
    </row>
    <row r="361" spans="1:2">
      <c r="A361" t="s">
        <v>5393</v>
      </c>
      <c r="B361" s="68" t="s">
        <v>37</v>
      </c>
    </row>
    <row r="362" spans="1:2">
      <c r="A362" t="s">
        <v>2187</v>
      </c>
      <c r="B362" s="68" t="s">
        <v>38</v>
      </c>
    </row>
    <row r="363" spans="1:2">
      <c r="A363" t="s">
        <v>1296</v>
      </c>
      <c r="B363" s="68" t="s">
        <v>74</v>
      </c>
    </row>
    <row r="364" spans="1:2">
      <c r="A364" t="s">
        <v>7811</v>
      </c>
      <c r="B364" s="68" t="s">
        <v>36</v>
      </c>
    </row>
    <row r="365" spans="1:2">
      <c r="A365" t="s">
        <v>1950</v>
      </c>
      <c r="B365" s="68" t="s">
        <v>38</v>
      </c>
    </row>
    <row r="366" spans="1:2">
      <c r="A366" t="s">
        <v>7895</v>
      </c>
      <c r="B366" s="68" t="s">
        <v>37</v>
      </c>
    </row>
    <row r="367" spans="1:2">
      <c r="A367" t="s">
        <v>6254</v>
      </c>
      <c r="B367" s="68" t="s">
        <v>36</v>
      </c>
    </row>
    <row r="368" spans="1:2">
      <c r="A368" t="s">
        <v>4000</v>
      </c>
      <c r="B368" s="68" t="s">
        <v>38</v>
      </c>
    </row>
    <row r="369" spans="1:2">
      <c r="A369" t="s">
        <v>3680</v>
      </c>
      <c r="B369" s="68" t="s">
        <v>38</v>
      </c>
    </row>
    <row r="370" spans="1:2">
      <c r="A370" t="s">
        <v>3353</v>
      </c>
      <c r="B370" s="68" t="s">
        <v>38</v>
      </c>
    </row>
    <row r="371" spans="1:2">
      <c r="A371" t="s">
        <v>6469</v>
      </c>
      <c r="B371" s="68" t="s">
        <v>36</v>
      </c>
    </row>
    <row r="372" spans="1:2">
      <c r="A372" t="s">
        <v>4842</v>
      </c>
      <c r="B372" s="68" t="s">
        <v>37</v>
      </c>
    </row>
    <row r="373" spans="1:2">
      <c r="A373" t="s">
        <v>5182</v>
      </c>
      <c r="B373" s="68" t="s">
        <v>37</v>
      </c>
    </row>
    <row r="374" spans="1:2">
      <c r="A374" t="s">
        <v>6623</v>
      </c>
      <c r="B374" s="68" t="s">
        <v>37</v>
      </c>
    </row>
    <row r="375" spans="1:2">
      <c r="A375" t="s">
        <v>5312</v>
      </c>
      <c r="B375" s="68" t="s">
        <v>38</v>
      </c>
    </row>
    <row r="376" spans="1:2">
      <c r="A376" t="s">
        <v>3354</v>
      </c>
      <c r="B376" s="68" t="s">
        <v>74</v>
      </c>
    </row>
    <row r="377" spans="1:2">
      <c r="A377" t="s">
        <v>3355</v>
      </c>
      <c r="B377" s="68" t="s">
        <v>38</v>
      </c>
    </row>
    <row r="378" spans="1:2">
      <c r="A378" t="s">
        <v>402</v>
      </c>
      <c r="B378" s="68" t="s">
        <v>38</v>
      </c>
    </row>
    <row r="379" spans="1:2">
      <c r="A379" t="s">
        <v>2693</v>
      </c>
      <c r="B379" s="68" t="s">
        <v>38</v>
      </c>
    </row>
    <row r="380" spans="1:2">
      <c r="A380" t="s">
        <v>3538</v>
      </c>
      <c r="B380" s="68" t="s">
        <v>38</v>
      </c>
    </row>
    <row r="381" spans="1:2">
      <c r="A381" t="s">
        <v>1758</v>
      </c>
      <c r="B381" s="68" t="s">
        <v>38</v>
      </c>
    </row>
    <row r="382" spans="1:2">
      <c r="A382" t="s">
        <v>7996</v>
      </c>
      <c r="B382" s="68" t="s">
        <v>36</v>
      </c>
    </row>
    <row r="383" spans="1:2">
      <c r="A383" t="s">
        <v>4912</v>
      </c>
      <c r="B383" s="68" t="s">
        <v>38</v>
      </c>
    </row>
    <row r="384" spans="1:2">
      <c r="A384" t="s">
        <v>1516</v>
      </c>
      <c r="B384" s="68" t="s">
        <v>38</v>
      </c>
    </row>
    <row r="385" spans="1:2">
      <c r="A385" t="s">
        <v>8110</v>
      </c>
      <c r="B385" s="68" t="s">
        <v>36</v>
      </c>
    </row>
    <row r="386" spans="1:2">
      <c r="A386" t="s">
        <v>7697</v>
      </c>
      <c r="B386" s="68" t="s">
        <v>37</v>
      </c>
    </row>
    <row r="387" spans="1:2">
      <c r="A387" t="s">
        <v>828</v>
      </c>
      <c r="B387" s="68" t="s">
        <v>38</v>
      </c>
    </row>
    <row r="388" spans="1:2">
      <c r="A388" t="s">
        <v>8111</v>
      </c>
      <c r="B388" s="68" t="s">
        <v>36</v>
      </c>
    </row>
    <row r="389" spans="1:2">
      <c r="A389" t="s">
        <v>5631</v>
      </c>
      <c r="B389" s="68" t="s">
        <v>38</v>
      </c>
    </row>
    <row r="390" spans="1:2">
      <c r="A390" t="s">
        <v>6881</v>
      </c>
      <c r="B390" s="68" t="s">
        <v>37</v>
      </c>
    </row>
    <row r="391" spans="1:2">
      <c r="A391" t="s">
        <v>6470</v>
      </c>
      <c r="B391" s="68" t="s">
        <v>37</v>
      </c>
    </row>
    <row r="392" spans="1:2">
      <c r="A392" t="s">
        <v>5832</v>
      </c>
      <c r="B392" s="68" t="s">
        <v>37</v>
      </c>
    </row>
    <row r="393" spans="1:2">
      <c r="A393" t="s">
        <v>5546</v>
      </c>
      <c r="B393" s="68" t="s">
        <v>38</v>
      </c>
    </row>
    <row r="394" spans="1:2">
      <c r="A394" t="s">
        <v>6471</v>
      </c>
      <c r="B394" s="68" t="s">
        <v>36</v>
      </c>
    </row>
    <row r="395" spans="1:2">
      <c r="A395" t="s">
        <v>5738</v>
      </c>
      <c r="B395" s="68" t="s">
        <v>37</v>
      </c>
    </row>
    <row r="396" spans="1:2">
      <c r="A396" t="s">
        <v>6347</v>
      </c>
      <c r="B396" s="68" t="s">
        <v>37</v>
      </c>
    </row>
    <row r="397" spans="1:2">
      <c r="A397" t="s">
        <v>4976</v>
      </c>
      <c r="B397" s="68" t="s">
        <v>37</v>
      </c>
    </row>
    <row r="398" spans="1:2">
      <c r="A398" t="s">
        <v>3836</v>
      </c>
      <c r="B398" s="68" t="s">
        <v>38</v>
      </c>
    </row>
    <row r="399" spans="1:2">
      <c r="A399" t="s">
        <v>7896</v>
      </c>
      <c r="B399" s="68" t="s">
        <v>37</v>
      </c>
    </row>
    <row r="400" spans="1:2">
      <c r="A400" t="s">
        <v>5006</v>
      </c>
      <c r="B400" s="68" t="s">
        <v>38</v>
      </c>
    </row>
    <row r="401" spans="1:2">
      <c r="A401" t="s">
        <v>7784</v>
      </c>
      <c r="B401" s="68" t="s">
        <v>35</v>
      </c>
    </row>
    <row r="402" spans="1:2">
      <c r="A402" t="s">
        <v>6472</v>
      </c>
      <c r="B402" s="68" t="s">
        <v>37</v>
      </c>
    </row>
    <row r="403" spans="1:2">
      <c r="A403" t="s">
        <v>4625</v>
      </c>
      <c r="B403" s="68" t="s">
        <v>37</v>
      </c>
    </row>
    <row r="404" spans="1:2">
      <c r="A404" t="s">
        <v>1221</v>
      </c>
      <c r="B404" s="68" t="s">
        <v>74</v>
      </c>
    </row>
    <row r="405" spans="1:2">
      <c r="A405" t="s">
        <v>4053</v>
      </c>
      <c r="B405" s="68" t="s">
        <v>38</v>
      </c>
    </row>
    <row r="406" spans="1:2">
      <c r="A406" t="s">
        <v>3471</v>
      </c>
      <c r="B406" s="68" t="s">
        <v>74</v>
      </c>
    </row>
    <row r="407" spans="1:2">
      <c r="A407" t="s">
        <v>5547</v>
      </c>
      <c r="B407" s="68" t="s">
        <v>37</v>
      </c>
    </row>
    <row r="408" spans="1:2">
      <c r="A408" t="s">
        <v>7897</v>
      </c>
      <c r="B408" s="68" t="s">
        <v>37</v>
      </c>
    </row>
    <row r="409" spans="1:2">
      <c r="A409" t="s">
        <v>4186</v>
      </c>
      <c r="B409" s="68" t="s">
        <v>37</v>
      </c>
    </row>
    <row r="410" spans="1:2">
      <c r="A410" t="s">
        <v>2916</v>
      </c>
      <c r="B410" s="68" t="s">
        <v>74</v>
      </c>
    </row>
    <row r="411" spans="1:2">
      <c r="A411" t="s">
        <v>6348</v>
      </c>
      <c r="B411" s="68" t="s">
        <v>37</v>
      </c>
    </row>
    <row r="412" spans="1:2">
      <c r="A412" t="s">
        <v>6349</v>
      </c>
      <c r="B412" s="68" t="s">
        <v>37</v>
      </c>
    </row>
    <row r="413" spans="1:2">
      <c r="A413" t="s">
        <v>1951</v>
      </c>
      <c r="B413" s="68" t="s">
        <v>38</v>
      </c>
    </row>
    <row r="414" spans="1:2">
      <c r="A414" t="s">
        <v>6072</v>
      </c>
      <c r="B414" s="68" t="s">
        <v>36</v>
      </c>
    </row>
    <row r="415" spans="1:2">
      <c r="A415" t="s">
        <v>6731</v>
      </c>
      <c r="B415" s="68" t="s">
        <v>36</v>
      </c>
    </row>
    <row r="416" spans="1:2">
      <c r="A416" t="s">
        <v>5632</v>
      </c>
      <c r="B416" s="68" t="s">
        <v>38</v>
      </c>
    </row>
    <row r="417" spans="1:2">
      <c r="A417" t="s">
        <v>4001</v>
      </c>
      <c r="B417" s="68" t="s">
        <v>38</v>
      </c>
    </row>
    <row r="418" spans="1:2">
      <c r="A418" t="s">
        <v>1952</v>
      </c>
      <c r="B418" s="68" t="s">
        <v>74</v>
      </c>
    </row>
    <row r="419" spans="1:2">
      <c r="A419" t="s">
        <v>95</v>
      </c>
      <c r="B419" s="68" t="s">
        <v>38</v>
      </c>
    </row>
    <row r="420" spans="1:2">
      <c r="A420" t="s">
        <v>6882</v>
      </c>
      <c r="B420" s="68" t="s">
        <v>38</v>
      </c>
    </row>
    <row r="421" spans="1:2">
      <c r="A421" t="s">
        <v>4977</v>
      </c>
      <c r="B421" s="68" t="s">
        <v>38</v>
      </c>
    </row>
    <row r="422" spans="1:2">
      <c r="A422" t="s">
        <v>3035</v>
      </c>
      <c r="B422" s="68" t="s">
        <v>38</v>
      </c>
    </row>
    <row r="423" spans="1:2">
      <c r="A423" t="s">
        <v>1297</v>
      </c>
      <c r="B423" s="68" t="s">
        <v>74</v>
      </c>
    </row>
    <row r="424" spans="1:2">
      <c r="A424" t="s">
        <v>7785</v>
      </c>
      <c r="B424" s="68" t="s">
        <v>35</v>
      </c>
    </row>
    <row r="425" spans="1:2">
      <c r="A425" t="s">
        <v>953</v>
      </c>
      <c r="B425" s="68" t="s">
        <v>38</v>
      </c>
    </row>
    <row r="426" spans="1:2">
      <c r="A426" t="s">
        <v>1298</v>
      </c>
      <c r="B426" s="68" t="s">
        <v>74</v>
      </c>
    </row>
    <row r="427" spans="1:2">
      <c r="A427" t="s">
        <v>1299</v>
      </c>
      <c r="B427" s="68" t="s">
        <v>38</v>
      </c>
    </row>
    <row r="428" spans="1:2">
      <c r="A428" t="s">
        <v>96</v>
      </c>
      <c r="B428" s="68" t="s">
        <v>38</v>
      </c>
    </row>
    <row r="429" spans="1:2">
      <c r="A429" t="s">
        <v>2580</v>
      </c>
      <c r="B429" s="68" t="s">
        <v>38</v>
      </c>
    </row>
    <row r="430" spans="1:2">
      <c r="A430" t="s">
        <v>829</v>
      </c>
      <c r="B430" s="68" t="s">
        <v>38</v>
      </c>
    </row>
    <row r="431" spans="1:2">
      <c r="A431" t="s">
        <v>4002</v>
      </c>
      <c r="B431" s="68" t="s">
        <v>38</v>
      </c>
    </row>
    <row r="432" spans="1:2">
      <c r="A432" t="s">
        <v>2188</v>
      </c>
      <c r="B432" s="68" t="s">
        <v>38</v>
      </c>
    </row>
    <row r="433" spans="1:2">
      <c r="A433" t="s">
        <v>1953</v>
      </c>
      <c r="B433" s="68" t="s">
        <v>38</v>
      </c>
    </row>
    <row r="434" spans="1:2">
      <c r="A434" t="s">
        <v>1371</v>
      </c>
      <c r="B434" s="68" t="s">
        <v>38</v>
      </c>
    </row>
    <row r="435" spans="1:2">
      <c r="A435" t="s">
        <v>1372</v>
      </c>
      <c r="B435" s="68" t="s">
        <v>38</v>
      </c>
    </row>
    <row r="436" spans="1:2">
      <c r="A436" t="s">
        <v>1954</v>
      </c>
      <c r="B436" s="68" t="s">
        <v>74</v>
      </c>
    </row>
    <row r="437" spans="1:2">
      <c r="A437" t="s">
        <v>1222</v>
      </c>
      <c r="B437" s="68" t="s">
        <v>74</v>
      </c>
    </row>
    <row r="438" spans="1:2">
      <c r="A438" t="s">
        <v>6255</v>
      </c>
      <c r="B438" s="68" t="s">
        <v>36</v>
      </c>
    </row>
    <row r="439" spans="1:2">
      <c r="A439" t="s">
        <v>4054</v>
      </c>
      <c r="B439" s="68" t="s">
        <v>37</v>
      </c>
    </row>
    <row r="440" spans="1:2">
      <c r="A440" t="s">
        <v>7812</v>
      </c>
      <c r="B440" s="68" t="s">
        <v>36</v>
      </c>
    </row>
    <row r="441" spans="1:2">
      <c r="A441" t="s">
        <v>2917</v>
      </c>
      <c r="B441" s="68" t="s">
        <v>74</v>
      </c>
    </row>
    <row r="442" spans="1:2">
      <c r="A442" t="s">
        <v>3252</v>
      </c>
      <c r="B442" s="68" t="s">
        <v>74</v>
      </c>
    </row>
    <row r="443" spans="1:2">
      <c r="A443" t="s">
        <v>2392</v>
      </c>
      <c r="B443" s="68" t="s">
        <v>38</v>
      </c>
    </row>
    <row r="444" spans="1:2">
      <c r="A444" t="s">
        <v>3782</v>
      </c>
      <c r="B444" s="68" t="s">
        <v>38</v>
      </c>
    </row>
    <row r="445" spans="1:2">
      <c r="A445" t="s">
        <v>4804</v>
      </c>
      <c r="B445" s="68" t="s">
        <v>38</v>
      </c>
    </row>
    <row r="446" spans="1:2">
      <c r="A446" t="s">
        <v>7167</v>
      </c>
      <c r="B446" s="68" t="s">
        <v>36</v>
      </c>
    </row>
    <row r="447" spans="1:2">
      <c r="A447" t="s">
        <v>7247</v>
      </c>
      <c r="B447" s="68" t="s">
        <v>37</v>
      </c>
    </row>
    <row r="448" spans="1:2">
      <c r="A448" t="s">
        <v>7445</v>
      </c>
      <c r="B448" s="68" t="s">
        <v>35</v>
      </c>
    </row>
    <row r="449" spans="1:2">
      <c r="A449" t="s">
        <v>4558</v>
      </c>
      <c r="B449" s="68" t="s">
        <v>38</v>
      </c>
    </row>
    <row r="450" spans="1:2">
      <c r="A450" t="s">
        <v>7248</v>
      </c>
      <c r="B450" s="68" t="s">
        <v>35</v>
      </c>
    </row>
    <row r="451" spans="1:2">
      <c r="A451" t="s">
        <v>4559</v>
      </c>
      <c r="B451" s="68" t="s">
        <v>38</v>
      </c>
    </row>
    <row r="452" spans="1:2">
      <c r="A452" t="s">
        <v>2393</v>
      </c>
      <c r="B452" s="68" t="s">
        <v>38</v>
      </c>
    </row>
    <row r="453" spans="1:2">
      <c r="A453" t="s">
        <v>3837</v>
      </c>
      <c r="B453" s="68" t="s">
        <v>38</v>
      </c>
    </row>
    <row r="454" spans="1:2">
      <c r="A454" t="s">
        <v>581</v>
      </c>
      <c r="B454" s="68" t="s">
        <v>38</v>
      </c>
    </row>
    <row r="455" spans="1:2">
      <c r="A455" t="s">
        <v>1955</v>
      </c>
      <c r="B455" s="68" t="s">
        <v>38</v>
      </c>
    </row>
    <row r="456" spans="1:2">
      <c r="A456" t="s">
        <v>4643</v>
      </c>
      <c r="B456" s="68" t="s">
        <v>38</v>
      </c>
    </row>
    <row r="457" spans="1:2">
      <c r="A457" t="s">
        <v>4699</v>
      </c>
      <c r="B457" s="68" t="s">
        <v>37</v>
      </c>
    </row>
    <row r="458" spans="1:2">
      <c r="A458" t="s">
        <v>4575</v>
      </c>
      <c r="B458" s="68" t="s">
        <v>38</v>
      </c>
    </row>
    <row r="459" spans="1:2">
      <c r="A459" t="s">
        <v>6018</v>
      </c>
      <c r="B459" s="68" t="s">
        <v>38</v>
      </c>
    </row>
    <row r="460" spans="1:2">
      <c r="A460" t="s">
        <v>3681</v>
      </c>
      <c r="B460" s="68" t="s">
        <v>38</v>
      </c>
    </row>
    <row r="461" spans="1:2">
      <c r="A461" t="s">
        <v>6350</v>
      </c>
      <c r="B461" s="68" t="s">
        <v>38</v>
      </c>
    </row>
    <row r="462" spans="1:2">
      <c r="A462" t="s">
        <v>2581</v>
      </c>
      <c r="B462" s="68" t="s">
        <v>38</v>
      </c>
    </row>
    <row r="463" spans="1:2">
      <c r="A463" t="s">
        <v>6787</v>
      </c>
      <c r="B463" s="68" t="s">
        <v>36</v>
      </c>
    </row>
    <row r="464" spans="1:2">
      <c r="A464" t="s">
        <v>3783</v>
      </c>
      <c r="B464" s="68" t="s">
        <v>38</v>
      </c>
    </row>
    <row r="465" spans="1:2">
      <c r="A465" t="s">
        <v>4380</v>
      </c>
      <c r="B465" s="68" t="s">
        <v>38</v>
      </c>
    </row>
    <row r="466" spans="1:2">
      <c r="A466" t="s">
        <v>2189</v>
      </c>
      <c r="B466" s="68" t="s">
        <v>38</v>
      </c>
    </row>
    <row r="467" spans="1:2">
      <c r="A467" t="s">
        <v>582</v>
      </c>
      <c r="B467" s="68" t="s">
        <v>38</v>
      </c>
    </row>
    <row r="468" spans="1:2">
      <c r="A468" t="s">
        <v>2694</v>
      </c>
      <c r="B468" s="68" t="s">
        <v>38</v>
      </c>
    </row>
    <row r="469" spans="1:2">
      <c r="A469" t="s">
        <v>4626</v>
      </c>
      <c r="B469" s="68" t="s">
        <v>38</v>
      </c>
    </row>
    <row r="470" spans="1:2">
      <c r="A470" t="s">
        <v>5251</v>
      </c>
      <c r="B470" s="68" t="s">
        <v>38</v>
      </c>
    </row>
    <row r="471" spans="1:2">
      <c r="A471" t="s">
        <v>2190</v>
      </c>
      <c r="B471" s="68" t="s">
        <v>74</v>
      </c>
    </row>
    <row r="472" spans="1:2">
      <c r="A472" t="s">
        <v>6073</v>
      </c>
      <c r="B472" s="68" t="s">
        <v>36</v>
      </c>
    </row>
    <row r="473" spans="1:2">
      <c r="A473" t="s">
        <v>6351</v>
      </c>
      <c r="B473" s="68" t="s">
        <v>36</v>
      </c>
    </row>
    <row r="474" spans="1:2">
      <c r="A474" t="s">
        <v>4055</v>
      </c>
      <c r="B474" s="68" t="s">
        <v>74</v>
      </c>
    </row>
    <row r="475" spans="1:2">
      <c r="A475" t="s">
        <v>97</v>
      </c>
      <c r="B475" s="68" t="s">
        <v>38</v>
      </c>
    </row>
    <row r="476" spans="1:2">
      <c r="A476" t="s">
        <v>4381</v>
      </c>
      <c r="B476" s="68" t="s">
        <v>38</v>
      </c>
    </row>
    <row r="477" spans="1:2">
      <c r="A477" t="s">
        <v>98</v>
      </c>
      <c r="B477" s="68" t="s">
        <v>74</v>
      </c>
    </row>
    <row r="478" spans="1:2">
      <c r="A478" t="s">
        <v>830</v>
      </c>
      <c r="B478" s="68" t="s">
        <v>38</v>
      </c>
    </row>
    <row r="479" spans="1:2">
      <c r="A479" t="s">
        <v>99</v>
      </c>
      <c r="B479" s="68" t="s">
        <v>38</v>
      </c>
    </row>
    <row r="480" spans="1:2">
      <c r="A480" t="s">
        <v>583</v>
      </c>
      <c r="B480" s="68" t="s">
        <v>38</v>
      </c>
    </row>
    <row r="481" spans="1:2">
      <c r="A481" t="s">
        <v>100</v>
      </c>
      <c r="B481" s="68" t="s">
        <v>38</v>
      </c>
    </row>
    <row r="482" spans="1:2">
      <c r="A482" t="s">
        <v>7446</v>
      </c>
      <c r="B482" s="68" t="s">
        <v>35</v>
      </c>
    </row>
    <row r="483" spans="1:2">
      <c r="A483" t="s">
        <v>4123</v>
      </c>
      <c r="B483" s="68" t="s">
        <v>38</v>
      </c>
    </row>
    <row r="484" spans="1:2">
      <c r="A484" t="s">
        <v>2765</v>
      </c>
      <c r="B484" s="68" t="s">
        <v>74</v>
      </c>
    </row>
    <row r="485" spans="1:2">
      <c r="A485" t="s">
        <v>7997</v>
      </c>
      <c r="B485" s="68" t="s">
        <v>35</v>
      </c>
    </row>
    <row r="486" spans="1:2">
      <c r="A486" t="s">
        <v>101</v>
      </c>
      <c r="B486" s="68" t="s">
        <v>74</v>
      </c>
    </row>
    <row r="487" spans="1:2">
      <c r="A487" t="s">
        <v>403</v>
      </c>
      <c r="B487" s="68" t="s">
        <v>74</v>
      </c>
    </row>
    <row r="488" spans="1:2">
      <c r="A488" t="s">
        <v>404</v>
      </c>
      <c r="B488" s="68" t="s">
        <v>38</v>
      </c>
    </row>
    <row r="489" spans="1:2">
      <c r="A489" t="s">
        <v>5633</v>
      </c>
      <c r="B489" s="68" t="s">
        <v>37</v>
      </c>
    </row>
    <row r="490" spans="1:2">
      <c r="A490" t="s">
        <v>6883</v>
      </c>
      <c r="B490" s="68" t="s">
        <v>37</v>
      </c>
    </row>
    <row r="491" spans="1:2">
      <c r="A491" t="s">
        <v>954</v>
      </c>
      <c r="B491" s="68" t="s">
        <v>38</v>
      </c>
    </row>
    <row r="492" spans="1:2">
      <c r="A492" t="s">
        <v>7813</v>
      </c>
      <c r="B492" s="68" t="s">
        <v>37</v>
      </c>
    </row>
    <row r="493" spans="1:2">
      <c r="A493" t="s">
        <v>102</v>
      </c>
      <c r="B493" s="68" t="s">
        <v>38</v>
      </c>
    </row>
    <row r="494" spans="1:2">
      <c r="A494" t="s">
        <v>1223</v>
      </c>
      <c r="B494" s="68" t="s">
        <v>74</v>
      </c>
    </row>
    <row r="495" spans="1:2">
      <c r="A495" t="s">
        <v>6884</v>
      </c>
      <c r="B495" s="68" t="s">
        <v>37</v>
      </c>
    </row>
    <row r="496" spans="1:2">
      <c r="A496" t="s">
        <v>3682</v>
      </c>
      <c r="B496" s="68" t="s">
        <v>38</v>
      </c>
    </row>
    <row r="497" spans="1:2">
      <c r="A497" t="s">
        <v>8112</v>
      </c>
      <c r="B497" s="68" t="s">
        <v>36</v>
      </c>
    </row>
    <row r="498" spans="1:2">
      <c r="A498" t="s">
        <v>6885</v>
      </c>
      <c r="B498" s="68" t="s">
        <v>37</v>
      </c>
    </row>
    <row r="499" spans="1:2">
      <c r="A499" t="s">
        <v>5933</v>
      </c>
      <c r="B499" s="68" t="s">
        <v>38</v>
      </c>
    </row>
    <row r="500" spans="1:2">
      <c r="A500" t="s">
        <v>6256</v>
      </c>
      <c r="B500" s="68" t="s">
        <v>36</v>
      </c>
    </row>
    <row r="501" spans="1:2">
      <c r="A501" t="s">
        <v>1373</v>
      </c>
      <c r="B501" s="68" t="s">
        <v>38</v>
      </c>
    </row>
    <row r="502" spans="1:2">
      <c r="A502" t="s">
        <v>8113</v>
      </c>
      <c r="B502" s="68" t="s">
        <v>36</v>
      </c>
    </row>
    <row r="503" spans="1:2">
      <c r="A503" t="s">
        <v>103</v>
      </c>
      <c r="B503" s="68" t="s">
        <v>38</v>
      </c>
    </row>
    <row r="504" spans="1:2">
      <c r="A504" t="s">
        <v>5073</v>
      </c>
      <c r="B504" s="68" t="s">
        <v>37</v>
      </c>
    </row>
    <row r="505" spans="1:2">
      <c r="A505" t="s">
        <v>5252</v>
      </c>
      <c r="B505" s="68" t="s">
        <v>37</v>
      </c>
    </row>
    <row r="506" spans="1:2">
      <c r="A506" t="s">
        <v>3356</v>
      </c>
      <c r="B506" s="68" t="s">
        <v>38</v>
      </c>
    </row>
    <row r="507" spans="1:2">
      <c r="A507" t="s">
        <v>584</v>
      </c>
      <c r="B507" s="68" t="s">
        <v>38</v>
      </c>
    </row>
    <row r="508" spans="1:2">
      <c r="A508" t="s">
        <v>2191</v>
      </c>
      <c r="B508" s="68" t="s">
        <v>38</v>
      </c>
    </row>
    <row r="509" spans="1:2">
      <c r="A509" t="s">
        <v>1956</v>
      </c>
      <c r="B509" s="68" t="s">
        <v>38</v>
      </c>
    </row>
    <row r="510" spans="1:2">
      <c r="A510" t="s">
        <v>4700</v>
      </c>
      <c r="B510" s="68" t="s">
        <v>38</v>
      </c>
    </row>
    <row r="511" spans="1:2">
      <c r="A511" t="s">
        <v>4701</v>
      </c>
      <c r="B511" s="68" t="s">
        <v>38</v>
      </c>
    </row>
    <row r="512" spans="1:2">
      <c r="A512" t="s">
        <v>2394</v>
      </c>
      <c r="B512" s="68" t="s">
        <v>38</v>
      </c>
    </row>
    <row r="513" spans="1:2">
      <c r="A513" t="s">
        <v>2918</v>
      </c>
      <c r="B513" s="68" t="s">
        <v>74</v>
      </c>
    </row>
    <row r="514" spans="1:2">
      <c r="A514" t="s">
        <v>3683</v>
      </c>
      <c r="B514" s="68" t="s">
        <v>38</v>
      </c>
    </row>
    <row r="515" spans="1:2">
      <c r="A515" t="s">
        <v>7527</v>
      </c>
      <c r="B515" s="68" t="s">
        <v>35</v>
      </c>
    </row>
    <row r="516" spans="1:2">
      <c r="A516" t="s">
        <v>5007</v>
      </c>
      <c r="B516" s="68" t="s">
        <v>38</v>
      </c>
    </row>
    <row r="517" spans="1:2">
      <c r="A517" t="s">
        <v>4003</v>
      </c>
      <c r="B517" s="68" t="s">
        <v>74</v>
      </c>
    </row>
    <row r="518" spans="1:2">
      <c r="A518" t="s">
        <v>1300</v>
      </c>
      <c r="B518" s="68" t="s">
        <v>38</v>
      </c>
    </row>
    <row r="519" spans="1:2">
      <c r="A519" t="s">
        <v>1374</v>
      </c>
      <c r="B519" s="68" t="s">
        <v>38</v>
      </c>
    </row>
    <row r="520" spans="1:2">
      <c r="A520" t="s">
        <v>4333</v>
      </c>
      <c r="B520" s="68" t="s">
        <v>74</v>
      </c>
    </row>
    <row r="521" spans="1:2">
      <c r="A521" t="s">
        <v>4124</v>
      </c>
      <c r="B521" s="68" t="s">
        <v>74</v>
      </c>
    </row>
    <row r="522" spans="1:2">
      <c r="A522" t="s">
        <v>3253</v>
      </c>
      <c r="B522" s="68" t="s">
        <v>38</v>
      </c>
    </row>
    <row r="523" spans="1:2">
      <c r="A523" t="s">
        <v>104</v>
      </c>
      <c r="B523" s="68" t="s">
        <v>74</v>
      </c>
    </row>
    <row r="524" spans="1:2">
      <c r="A524" t="s">
        <v>1759</v>
      </c>
      <c r="B524" s="68" t="s">
        <v>38</v>
      </c>
    </row>
    <row r="525" spans="1:2">
      <c r="A525" t="s">
        <v>488</v>
      </c>
      <c r="B525" s="68" t="s">
        <v>38</v>
      </c>
    </row>
    <row r="526" spans="1:2">
      <c r="A526" t="s">
        <v>8114</v>
      </c>
      <c r="B526" s="68" t="s">
        <v>36</v>
      </c>
    </row>
    <row r="527" spans="1:2">
      <c r="A527" t="s">
        <v>5634</v>
      </c>
      <c r="B527" s="68" t="s">
        <v>38</v>
      </c>
    </row>
    <row r="528" spans="1:2">
      <c r="A528" t="s">
        <v>4644</v>
      </c>
      <c r="B528" s="68" t="s">
        <v>38</v>
      </c>
    </row>
    <row r="529" spans="1:2">
      <c r="A529" t="s">
        <v>4187</v>
      </c>
      <c r="B529" s="68" t="s">
        <v>38</v>
      </c>
    </row>
    <row r="530" spans="1:2">
      <c r="A530" t="s">
        <v>585</v>
      </c>
      <c r="B530" s="68" t="s">
        <v>38</v>
      </c>
    </row>
    <row r="531" spans="1:2">
      <c r="A531" t="s">
        <v>2192</v>
      </c>
      <c r="B531" s="68" t="s">
        <v>38</v>
      </c>
    </row>
    <row r="532" spans="1:2">
      <c r="A532" t="s">
        <v>6688</v>
      </c>
      <c r="B532" s="68" t="s">
        <v>36</v>
      </c>
    </row>
    <row r="533" spans="1:2">
      <c r="A533" t="s">
        <v>7898</v>
      </c>
      <c r="B533" s="68" t="s">
        <v>35</v>
      </c>
    </row>
    <row r="534" spans="1:2">
      <c r="A534" t="s">
        <v>1957</v>
      </c>
      <c r="B534" s="68" t="s">
        <v>38</v>
      </c>
    </row>
    <row r="535" spans="1:2">
      <c r="A535" t="s">
        <v>4473</v>
      </c>
      <c r="B535" s="68" t="s">
        <v>38</v>
      </c>
    </row>
    <row r="536" spans="1:2">
      <c r="A536" t="s">
        <v>6886</v>
      </c>
      <c r="B536" s="68" t="s">
        <v>37</v>
      </c>
    </row>
    <row r="537" spans="1:2">
      <c r="A537" t="s">
        <v>5635</v>
      </c>
      <c r="B537" s="68" t="s">
        <v>38</v>
      </c>
    </row>
    <row r="538" spans="1:2">
      <c r="A538" t="s">
        <v>1760</v>
      </c>
      <c r="B538" s="68" t="s">
        <v>38</v>
      </c>
    </row>
    <row r="539" spans="1:2">
      <c r="A539" t="s">
        <v>6689</v>
      </c>
      <c r="B539" s="68" t="s">
        <v>36</v>
      </c>
    </row>
    <row r="540" spans="1:2">
      <c r="A540" t="s">
        <v>1517</v>
      </c>
      <c r="B540" s="68" t="s">
        <v>38</v>
      </c>
    </row>
    <row r="541" spans="1:2">
      <c r="A541" t="s">
        <v>586</v>
      </c>
      <c r="B541" s="68" t="s">
        <v>38</v>
      </c>
    </row>
    <row r="542" spans="1:2">
      <c r="A542" t="s">
        <v>105</v>
      </c>
      <c r="B542" s="68" t="s">
        <v>38</v>
      </c>
    </row>
    <row r="543" spans="1:2">
      <c r="A543" t="s">
        <v>6473</v>
      </c>
      <c r="B543" s="68" t="s">
        <v>37</v>
      </c>
    </row>
    <row r="544" spans="1:2">
      <c r="A544" t="s">
        <v>7698</v>
      </c>
      <c r="B544" s="68" t="s">
        <v>36</v>
      </c>
    </row>
    <row r="545" spans="1:2">
      <c r="A545" t="s">
        <v>7998</v>
      </c>
      <c r="B545" s="68" t="s">
        <v>36</v>
      </c>
    </row>
    <row r="546" spans="1:2">
      <c r="A546" t="s">
        <v>5636</v>
      </c>
      <c r="B546" s="68" t="s">
        <v>74</v>
      </c>
    </row>
    <row r="547" spans="1:2">
      <c r="A547" t="s">
        <v>7999</v>
      </c>
      <c r="B547" s="68" t="s">
        <v>36</v>
      </c>
    </row>
    <row r="548" spans="1:2">
      <c r="A548" t="s">
        <v>2766</v>
      </c>
      <c r="B548" s="68" t="s">
        <v>38</v>
      </c>
    </row>
    <row r="549" spans="1:2">
      <c r="A549" t="s">
        <v>1958</v>
      </c>
      <c r="B549" s="68" t="s">
        <v>38</v>
      </c>
    </row>
    <row r="550" spans="1:2">
      <c r="A550" t="s">
        <v>2767</v>
      </c>
      <c r="B550" s="68" t="s">
        <v>38</v>
      </c>
    </row>
    <row r="551" spans="1:2">
      <c r="A551" t="s">
        <v>2768</v>
      </c>
      <c r="B551" s="68" t="s">
        <v>74</v>
      </c>
    </row>
    <row r="552" spans="1:2">
      <c r="A552" t="s">
        <v>955</v>
      </c>
      <c r="B552" s="68" t="s">
        <v>38</v>
      </c>
    </row>
    <row r="553" spans="1:2">
      <c r="A553" t="s">
        <v>2395</v>
      </c>
      <c r="B553" s="68" t="s">
        <v>38</v>
      </c>
    </row>
    <row r="554" spans="1:2">
      <c r="A554" t="s">
        <v>4978</v>
      </c>
      <c r="B554" s="68" t="s">
        <v>37</v>
      </c>
    </row>
    <row r="555" spans="1:2">
      <c r="A555" t="s">
        <v>5739</v>
      </c>
      <c r="B555" s="68" t="s">
        <v>37</v>
      </c>
    </row>
    <row r="556" spans="1:2">
      <c r="A556" t="s">
        <v>3036</v>
      </c>
      <c r="B556" s="68" t="s">
        <v>74</v>
      </c>
    </row>
    <row r="557" spans="1:2">
      <c r="A557" t="s">
        <v>6178</v>
      </c>
      <c r="B557" s="68" t="s">
        <v>38</v>
      </c>
    </row>
    <row r="558" spans="1:2">
      <c r="A558" t="s">
        <v>1761</v>
      </c>
      <c r="B558" s="68" t="s">
        <v>38</v>
      </c>
    </row>
    <row r="559" spans="1:2">
      <c r="A559" t="s">
        <v>7528</v>
      </c>
      <c r="B559" s="68" t="s">
        <v>37</v>
      </c>
    </row>
    <row r="560" spans="1:2">
      <c r="A560" t="s">
        <v>1762</v>
      </c>
      <c r="B560" s="68" t="s">
        <v>38</v>
      </c>
    </row>
    <row r="561" spans="1:2">
      <c r="A561" t="s">
        <v>3838</v>
      </c>
      <c r="B561" s="68" t="s">
        <v>38</v>
      </c>
    </row>
    <row r="562" spans="1:2">
      <c r="A562" t="s">
        <v>2193</v>
      </c>
      <c r="B562" s="68" t="s">
        <v>38</v>
      </c>
    </row>
    <row r="563" spans="1:2">
      <c r="A563" t="s">
        <v>3357</v>
      </c>
      <c r="B563" s="68" t="s">
        <v>38</v>
      </c>
    </row>
    <row r="564" spans="1:2">
      <c r="A564" t="s">
        <v>5253</v>
      </c>
      <c r="B564" s="68" t="s">
        <v>37</v>
      </c>
    </row>
    <row r="565" spans="1:2">
      <c r="A565" t="s">
        <v>5254</v>
      </c>
      <c r="B565" s="68" t="s">
        <v>37</v>
      </c>
    </row>
    <row r="566" spans="1:2">
      <c r="A566" t="s">
        <v>5504</v>
      </c>
      <c r="B566" s="68" t="s">
        <v>38</v>
      </c>
    </row>
    <row r="567" spans="1:2">
      <c r="A567" t="s">
        <v>956</v>
      </c>
      <c r="B567" s="68" t="s">
        <v>38</v>
      </c>
    </row>
    <row r="568" spans="1:2">
      <c r="A568" t="s">
        <v>4913</v>
      </c>
      <c r="B568" s="68" t="s">
        <v>37</v>
      </c>
    </row>
    <row r="569" spans="1:2">
      <c r="A569" t="s">
        <v>587</v>
      </c>
      <c r="B569" s="68" t="s">
        <v>38</v>
      </c>
    </row>
    <row r="570" spans="1:2">
      <c r="A570" t="s">
        <v>2396</v>
      </c>
      <c r="B570" s="68" t="s">
        <v>38</v>
      </c>
    </row>
    <row r="571" spans="1:2">
      <c r="A571" t="s">
        <v>2397</v>
      </c>
      <c r="B571" s="68" t="s">
        <v>38</v>
      </c>
    </row>
    <row r="572" spans="1:2">
      <c r="A572" t="s">
        <v>4424</v>
      </c>
      <c r="B572" s="68" t="s">
        <v>38</v>
      </c>
    </row>
    <row r="573" spans="1:2">
      <c r="A573" t="s">
        <v>3684</v>
      </c>
      <c r="B573" s="68" t="s">
        <v>38</v>
      </c>
    </row>
    <row r="574" spans="1:2">
      <c r="A574" t="s">
        <v>588</v>
      </c>
      <c r="B574" s="68" t="s">
        <v>74</v>
      </c>
    </row>
    <row r="575" spans="1:2">
      <c r="A575" t="s">
        <v>6474</v>
      </c>
      <c r="B575" s="68" t="s">
        <v>36</v>
      </c>
    </row>
    <row r="576" spans="1:2">
      <c r="A576" t="s">
        <v>2398</v>
      </c>
      <c r="B576" s="68" t="s">
        <v>38</v>
      </c>
    </row>
    <row r="577" spans="1:2">
      <c r="A577" t="s">
        <v>7447</v>
      </c>
      <c r="B577" s="68" t="s">
        <v>37</v>
      </c>
    </row>
    <row r="578" spans="1:2">
      <c r="A578" t="s">
        <v>8115</v>
      </c>
      <c r="B578" s="68" t="s">
        <v>36</v>
      </c>
    </row>
    <row r="579" spans="1:2">
      <c r="A579" t="s">
        <v>7899</v>
      </c>
      <c r="B579" s="68" t="s">
        <v>37</v>
      </c>
    </row>
    <row r="580" spans="1:2">
      <c r="A580" t="s">
        <v>1224</v>
      </c>
      <c r="B580" s="68" t="s">
        <v>38</v>
      </c>
    </row>
    <row r="581" spans="1:2">
      <c r="A581" t="s">
        <v>4474</v>
      </c>
      <c r="B581" s="68" t="s">
        <v>38</v>
      </c>
    </row>
    <row r="582" spans="1:2">
      <c r="A582" t="s">
        <v>1375</v>
      </c>
      <c r="B582" s="68" t="s">
        <v>38</v>
      </c>
    </row>
    <row r="583" spans="1:2">
      <c r="A583" t="s">
        <v>2194</v>
      </c>
      <c r="B583" s="68" t="s">
        <v>38</v>
      </c>
    </row>
    <row r="584" spans="1:2">
      <c r="A584" t="s">
        <v>3037</v>
      </c>
      <c r="B584" s="68" t="s">
        <v>74</v>
      </c>
    </row>
    <row r="585" spans="1:2">
      <c r="A585" t="s">
        <v>4334</v>
      </c>
      <c r="B585" s="68" t="s">
        <v>38</v>
      </c>
    </row>
    <row r="586" spans="1:2">
      <c r="A586" t="s">
        <v>1959</v>
      </c>
      <c r="B586" s="68" t="s">
        <v>38</v>
      </c>
    </row>
    <row r="587" spans="1:2">
      <c r="A587" t="s">
        <v>1225</v>
      </c>
      <c r="B587" s="68" t="s">
        <v>74</v>
      </c>
    </row>
    <row r="588" spans="1:2">
      <c r="A588" t="s">
        <v>106</v>
      </c>
      <c r="B588" s="68" t="s">
        <v>38</v>
      </c>
    </row>
    <row r="589" spans="1:2">
      <c r="A589" t="s">
        <v>589</v>
      </c>
      <c r="B589" s="68" t="s">
        <v>38</v>
      </c>
    </row>
    <row r="590" spans="1:2">
      <c r="A590" t="s">
        <v>7168</v>
      </c>
      <c r="B590" s="68" t="s">
        <v>37</v>
      </c>
    </row>
    <row r="591" spans="1:2">
      <c r="A591" t="s">
        <v>3254</v>
      </c>
      <c r="B591" s="68" t="s">
        <v>38</v>
      </c>
    </row>
    <row r="592" spans="1:2">
      <c r="A592" t="s">
        <v>5008</v>
      </c>
      <c r="B592" s="68" t="s">
        <v>38</v>
      </c>
    </row>
    <row r="593" spans="1:2">
      <c r="A593" t="s">
        <v>5122</v>
      </c>
      <c r="B593" s="68" t="s">
        <v>37</v>
      </c>
    </row>
    <row r="594" spans="1:2">
      <c r="A594" t="s">
        <v>957</v>
      </c>
      <c r="B594" s="68" t="s">
        <v>38</v>
      </c>
    </row>
    <row r="595" spans="1:2">
      <c r="A595" t="s">
        <v>2399</v>
      </c>
      <c r="B595" s="68" t="s">
        <v>38</v>
      </c>
    </row>
    <row r="596" spans="1:2">
      <c r="A596" t="s">
        <v>1226</v>
      </c>
      <c r="B596" s="68" t="s">
        <v>38</v>
      </c>
    </row>
    <row r="597" spans="1:2">
      <c r="A597" t="s">
        <v>6887</v>
      </c>
      <c r="B597" s="68" t="s">
        <v>38</v>
      </c>
    </row>
    <row r="598" spans="1:2">
      <c r="A598" t="s">
        <v>1518</v>
      </c>
      <c r="B598" s="68" t="s">
        <v>38</v>
      </c>
    </row>
    <row r="599" spans="1:2">
      <c r="A599" t="s">
        <v>2769</v>
      </c>
      <c r="B599" s="68" t="s">
        <v>38</v>
      </c>
    </row>
    <row r="600" spans="1:2">
      <c r="A600" t="s">
        <v>5740</v>
      </c>
      <c r="B600" s="68" t="s">
        <v>37</v>
      </c>
    </row>
    <row r="601" spans="1:2">
      <c r="A601" t="s">
        <v>4605</v>
      </c>
      <c r="B601" s="68" t="s">
        <v>38</v>
      </c>
    </row>
    <row r="602" spans="1:2">
      <c r="A602" t="s">
        <v>5394</v>
      </c>
      <c r="B602" s="68" t="s">
        <v>38</v>
      </c>
    </row>
    <row r="603" spans="1:2">
      <c r="A603" t="s">
        <v>590</v>
      </c>
      <c r="B603" s="68" t="s">
        <v>74</v>
      </c>
    </row>
    <row r="604" spans="1:2">
      <c r="A604" t="s">
        <v>1763</v>
      </c>
      <c r="B604" s="68" t="s">
        <v>38</v>
      </c>
    </row>
    <row r="605" spans="1:2">
      <c r="A605" t="s">
        <v>489</v>
      </c>
      <c r="B605" s="68" t="s">
        <v>38</v>
      </c>
    </row>
    <row r="606" spans="1:2">
      <c r="A606" t="s">
        <v>6475</v>
      </c>
      <c r="B606" s="68" t="s">
        <v>36</v>
      </c>
    </row>
    <row r="607" spans="1:2">
      <c r="A607" t="s">
        <v>6475</v>
      </c>
      <c r="B607" s="68" t="s">
        <v>36</v>
      </c>
    </row>
    <row r="608" spans="1:2">
      <c r="A608" t="s">
        <v>6074</v>
      </c>
      <c r="B608" s="68" t="s">
        <v>36</v>
      </c>
    </row>
    <row r="609" spans="1:2">
      <c r="A609" t="s">
        <v>6476</v>
      </c>
      <c r="B609" s="68" t="s">
        <v>37</v>
      </c>
    </row>
    <row r="610" spans="1:2">
      <c r="A610" t="s">
        <v>3472</v>
      </c>
      <c r="B610" s="68" t="s">
        <v>74</v>
      </c>
    </row>
    <row r="611" spans="1:2">
      <c r="A611" t="s">
        <v>1764</v>
      </c>
      <c r="B611" s="68" t="s">
        <v>38</v>
      </c>
    </row>
    <row r="612" spans="1:2">
      <c r="A612" t="s">
        <v>7019</v>
      </c>
      <c r="B612" s="68" t="s">
        <v>36</v>
      </c>
    </row>
    <row r="613" spans="1:2">
      <c r="A613" t="s">
        <v>5548</v>
      </c>
      <c r="B613" s="68" t="s">
        <v>37</v>
      </c>
    </row>
    <row r="614" spans="1:2">
      <c r="A614" t="s">
        <v>6019</v>
      </c>
      <c r="B614" s="68" t="s">
        <v>38</v>
      </c>
    </row>
    <row r="615" spans="1:2">
      <c r="A615" t="s">
        <v>5313</v>
      </c>
      <c r="B615" s="68" t="s">
        <v>38</v>
      </c>
    </row>
    <row r="616" spans="1:2">
      <c r="A616" t="s">
        <v>7448</v>
      </c>
      <c r="B616" s="68" t="s">
        <v>36</v>
      </c>
    </row>
    <row r="617" spans="1:2">
      <c r="A617" t="s">
        <v>5183</v>
      </c>
      <c r="B617" s="68" t="s">
        <v>37</v>
      </c>
    </row>
    <row r="618" spans="1:2">
      <c r="A618" t="s">
        <v>7721</v>
      </c>
      <c r="B618" s="68" t="s">
        <v>37</v>
      </c>
    </row>
    <row r="619" spans="1:2">
      <c r="A619" t="s">
        <v>7020</v>
      </c>
      <c r="B619" s="68" t="s">
        <v>38</v>
      </c>
    </row>
    <row r="620" spans="1:2">
      <c r="A620" t="s">
        <v>7339</v>
      </c>
      <c r="B620" s="68" t="s">
        <v>36</v>
      </c>
    </row>
    <row r="621" spans="1:2">
      <c r="A621" t="s">
        <v>591</v>
      </c>
      <c r="B621" s="68" t="s">
        <v>74</v>
      </c>
    </row>
    <row r="622" spans="1:2">
      <c r="A622" t="s">
        <v>7021</v>
      </c>
      <c r="B622" s="68" t="s">
        <v>36</v>
      </c>
    </row>
    <row r="623" spans="1:2">
      <c r="A623" t="s">
        <v>5074</v>
      </c>
      <c r="B623" s="68" t="s">
        <v>38</v>
      </c>
    </row>
    <row r="624" spans="1:2">
      <c r="A624" t="s">
        <v>831</v>
      </c>
      <c r="B624" s="68" t="s">
        <v>38</v>
      </c>
    </row>
    <row r="625" spans="1:2">
      <c r="A625" t="s">
        <v>7900</v>
      </c>
      <c r="B625" s="68" t="s">
        <v>37</v>
      </c>
    </row>
    <row r="626" spans="1:2">
      <c r="A626" t="s">
        <v>1676</v>
      </c>
      <c r="B626" s="68" t="s">
        <v>74</v>
      </c>
    </row>
    <row r="627" spans="1:2">
      <c r="A627" t="s">
        <v>1519</v>
      </c>
      <c r="B627" s="68" t="s">
        <v>38</v>
      </c>
    </row>
    <row r="628" spans="1:2">
      <c r="A628" t="s">
        <v>592</v>
      </c>
      <c r="B628" s="68" t="s">
        <v>38</v>
      </c>
    </row>
    <row r="629" spans="1:2">
      <c r="A629" t="s">
        <v>7249</v>
      </c>
      <c r="B629" s="68" t="s">
        <v>36</v>
      </c>
    </row>
    <row r="630" spans="1:2">
      <c r="A630" t="s">
        <v>7814</v>
      </c>
      <c r="B630" s="68" t="s">
        <v>37</v>
      </c>
    </row>
    <row r="631" spans="1:2">
      <c r="A631" t="s">
        <v>593</v>
      </c>
      <c r="B631" s="68" t="s">
        <v>74</v>
      </c>
    </row>
    <row r="632" spans="1:2">
      <c r="A632" t="s">
        <v>6179</v>
      </c>
      <c r="B632" s="68" t="s">
        <v>36</v>
      </c>
    </row>
    <row r="633" spans="1:2">
      <c r="A633" t="s">
        <v>1136</v>
      </c>
      <c r="B633" s="68" t="s">
        <v>38</v>
      </c>
    </row>
    <row r="634" spans="1:2">
      <c r="A634" t="s">
        <v>4475</v>
      </c>
      <c r="B634" s="68" t="s">
        <v>38</v>
      </c>
    </row>
    <row r="635" spans="1:2">
      <c r="A635" t="s">
        <v>1960</v>
      </c>
      <c r="B635" s="68" t="s">
        <v>74</v>
      </c>
    </row>
    <row r="636" spans="1:2">
      <c r="A636" t="s">
        <v>1677</v>
      </c>
      <c r="B636" s="68" t="s">
        <v>38</v>
      </c>
    </row>
    <row r="637" spans="1:2">
      <c r="A637" t="s">
        <v>4335</v>
      </c>
      <c r="B637" s="68" t="s">
        <v>74</v>
      </c>
    </row>
    <row r="638" spans="1:2">
      <c r="A638" t="s">
        <v>7815</v>
      </c>
      <c r="B638" s="68" t="s">
        <v>37</v>
      </c>
    </row>
    <row r="639" spans="1:2">
      <c r="A639" t="s">
        <v>1520</v>
      </c>
      <c r="B639" s="68" t="s">
        <v>38</v>
      </c>
    </row>
    <row r="640" spans="1:2">
      <c r="A640" t="s">
        <v>2400</v>
      </c>
      <c r="B640" s="68" t="s">
        <v>38</v>
      </c>
    </row>
    <row r="641" spans="1:2">
      <c r="A641" t="s">
        <v>958</v>
      </c>
      <c r="B641" s="68" t="s">
        <v>38</v>
      </c>
    </row>
    <row r="642" spans="1:2">
      <c r="A642" t="s">
        <v>1961</v>
      </c>
      <c r="B642" s="68" t="s">
        <v>38</v>
      </c>
    </row>
    <row r="643" spans="1:2">
      <c r="A643" t="s">
        <v>3784</v>
      </c>
      <c r="B643" s="68" t="s">
        <v>38</v>
      </c>
    </row>
    <row r="644" spans="1:2">
      <c r="A644" t="s">
        <v>4125</v>
      </c>
      <c r="B644" s="68" t="s">
        <v>37</v>
      </c>
    </row>
    <row r="645" spans="1:2">
      <c r="A645" t="s">
        <v>594</v>
      </c>
      <c r="B645" s="68" t="s">
        <v>74</v>
      </c>
    </row>
    <row r="646" spans="1:2">
      <c r="A646" t="s">
        <v>2195</v>
      </c>
      <c r="B646" s="68" t="s">
        <v>38</v>
      </c>
    </row>
    <row r="647" spans="1:2">
      <c r="A647" t="s">
        <v>6978</v>
      </c>
      <c r="B647" s="68" t="s">
        <v>36</v>
      </c>
    </row>
    <row r="648" spans="1:2">
      <c r="A648" t="s">
        <v>1765</v>
      </c>
      <c r="B648" s="68" t="s">
        <v>38</v>
      </c>
    </row>
    <row r="649" spans="1:2">
      <c r="A649" t="s">
        <v>1766</v>
      </c>
      <c r="B649" s="68" t="s">
        <v>38</v>
      </c>
    </row>
    <row r="650" spans="1:2">
      <c r="A650" t="s">
        <v>595</v>
      </c>
      <c r="B650" s="68" t="s">
        <v>74</v>
      </c>
    </row>
    <row r="651" spans="1:2">
      <c r="A651" t="s">
        <v>4532</v>
      </c>
      <c r="B651" s="68" t="s">
        <v>38</v>
      </c>
    </row>
    <row r="652" spans="1:2">
      <c r="A652" t="s">
        <v>3038</v>
      </c>
      <c r="B652" s="68" t="s">
        <v>74</v>
      </c>
    </row>
    <row r="653" spans="1:2">
      <c r="A653" t="s">
        <v>4576</v>
      </c>
      <c r="B653" s="68" t="s">
        <v>38</v>
      </c>
    </row>
    <row r="654" spans="1:2">
      <c r="A654" t="s">
        <v>3839</v>
      </c>
      <c r="B654" s="68" t="s">
        <v>38</v>
      </c>
    </row>
    <row r="655" spans="1:2">
      <c r="A655" t="s">
        <v>2852</v>
      </c>
      <c r="B655" s="68" t="s">
        <v>38</v>
      </c>
    </row>
    <row r="656" spans="1:2">
      <c r="A656" t="s">
        <v>832</v>
      </c>
      <c r="B656" s="68" t="s">
        <v>38</v>
      </c>
    </row>
    <row r="657" spans="1:2">
      <c r="A657" t="s">
        <v>959</v>
      </c>
      <c r="B657" s="68" t="s">
        <v>38</v>
      </c>
    </row>
    <row r="658" spans="1:2">
      <c r="A658" t="s">
        <v>2196</v>
      </c>
      <c r="B658" s="68" t="s">
        <v>74</v>
      </c>
    </row>
    <row r="659" spans="1:2">
      <c r="A659" t="s">
        <v>2197</v>
      </c>
      <c r="B659" s="68" t="s">
        <v>38</v>
      </c>
    </row>
    <row r="660" spans="1:2">
      <c r="A660" t="s">
        <v>1962</v>
      </c>
      <c r="B660" s="68" t="s">
        <v>38</v>
      </c>
    </row>
    <row r="661" spans="1:2">
      <c r="A661" t="s">
        <v>1767</v>
      </c>
      <c r="B661" s="68" t="s">
        <v>38</v>
      </c>
    </row>
    <row r="662" spans="1:2">
      <c r="A662" t="s">
        <v>1376</v>
      </c>
      <c r="B662" s="68" t="s">
        <v>38</v>
      </c>
    </row>
    <row r="663" spans="1:2">
      <c r="A663" t="s">
        <v>1768</v>
      </c>
      <c r="B663" s="68" t="s">
        <v>38</v>
      </c>
    </row>
    <row r="664" spans="1:2">
      <c r="A664" t="s">
        <v>3039</v>
      </c>
      <c r="B664" s="68" t="s">
        <v>38</v>
      </c>
    </row>
    <row r="665" spans="1:2">
      <c r="A665" t="s">
        <v>4286</v>
      </c>
      <c r="B665" s="68" t="s">
        <v>38</v>
      </c>
    </row>
    <row r="666" spans="1:2">
      <c r="A666" t="s">
        <v>1377</v>
      </c>
      <c r="B666" s="68" t="s">
        <v>38</v>
      </c>
    </row>
    <row r="667" spans="1:2">
      <c r="A667" t="s">
        <v>1378</v>
      </c>
      <c r="B667" s="68" t="s">
        <v>38</v>
      </c>
    </row>
    <row r="668" spans="1:2">
      <c r="A668" t="s">
        <v>7816</v>
      </c>
      <c r="B668" s="68" t="s">
        <v>37</v>
      </c>
    </row>
    <row r="669" spans="1:2">
      <c r="A669" t="s">
        <v>4287</v>
      </c>
      <c r="B669" s="68" t="s">
        <v>38</v>
      </c>
    </row>
    <row r="670" spans="1:2">
      <c r="A670" t="s">
        <v>4914</v>
      </c>
      <c r="B670" s="68" t="s">
        <v>38</v>
      </c>
    </row>
    <row r="671" spans="1:2">
      <c r="A671" t="s">
        <v>1227</v>
      </c>
      <c r="B671" s="68" t="s">
        <v>38</v>
      </c>
    </row>
    <row r="672" spans="1:2">
      <c r="A672" t="s">
        <v>4915</v>
      </c>
      <c r="B672" s="68" t="s">
        <v>37</v>
      </c>
    </row>
    <row r="673" spans="1:2">
      <c r="A673" t="s">
        <v>4254</v>
      </c>
      <c r="B673" s="68" t="s">
        <v>37</v>
      </c>
    </row>
    <row r="674" spans="1:2">
      <c r="A674" t="s">
        <v>3255</v>
      </c>
      <c r="B674" s="68" t="s">
        <v>38</v>
      </c>
    </row>
    <row r="675" spans="1:2">
      <c r="A675" t="s">
        <v>3040</v>
      </c>
      <c r="B675" s="68" t="s">
        <v>74</v>
      </c>
    </row>
    <row r="676" spans="1:2">
      <c r="A676" t="s">
        <v>7722</v>
      </c>
      <c r="B676" s="68" t="s">
        <v>36</v>
      </c>
    </row>
    <row r="677" spans="1:2">
      <c r="A677" t="s">
        <v>7022</v>
      </c>
      <c r="B677" s="68" t="s">
        <v>38</v>
      </c>
    </row>
    <row r="678" spans="1:2">
      <c r="A678" t="s">
        <v>7250</v>
      </c>
      <c r="B678" s="68" t="s">
        <v>35</v>
      </c>
    </row>
    <row r="679" spans="1:2">
      <c r="A679" t="s">
        <v>490</v>
      </c>
      <c r="B679" s="68" t="s">
        <v>38</v>
      </c>
    </row>
    <row r="680" spans="1:2">
      <c r="A680" t="s">
        <v>1379</v>
      </c>
      <c r="B680" s="68" t="s">
        <v>38</v>
      </c>
    </row>
    <row r="681" spans="1:2">
      <c r="A681" t="s">
        <v>1963</v>
      </c>
      <c r="B681" s="68" t="s">
        <v>38</v>
      </c>
    </row>
    <row r="682" spans="1:2">
      <c r="A682" t="s">
        <v>405</v>
      </c>
      <c r="B682" s="68" t="s">
        <v>38</v>
      </c>
    </row>
    <row r="683" spans="1:2">
      <c r="A683" t="s">
        <v>1678</v>
      </c>
      <c r="B683" s="68" t="s">
        <v>38</v>
      </c>
    </row>
    <row r="684" spans="1:2">
      <c r="A684" t="s">
        <v>1769</v>
      </c>
      <c r="B684" s="68" t="s">
        <v>38</v>
      </c>
    </row>
    <row r="685" spans="1:2">
      <c r="A685" t="s">
        <v>4382</v>
      </c>
      <c r="B685" s="68" t="s">
        <v>38</v>
      </c>
    </row>
    <row r="686" spans="1:2">
      <c r="A686" t="s">
        <v>4805</v>
      </c>
      <c r="B686" s="68" t="s">
        <v>38</v>
      </c>
    </row>
    <row r="687" spans="1:2">
      <c r="A687" t="s">
        <v>4743</v>
      </c>
      <c r="B687" s="68" t="s">
        <v>37</v>
      </c>
    </row>
    <row r="688" spans="1:2">
      <c r="A688" t="s">
        <v>107</v>
      </c>
      <c r="B688" s="68" t="s">
        <v>38</v>
      </c>
    </row>
    <row r="689" spans="1:2">
      <c r="A689" t="s">
        <v>6624</v>
      </c>
      <c r="B689" s="68" t="s">
        <v>37</v>
      </c>
    </row>
    <row r="690" spans="1:2">
      <c r="A690" t="s">
        <v>3840</v>
      </c>
      <c r="B690" s="68" t="s">
        <v>38</v>
      </c>
    </row>
    <row r="691" spans="1:2">
      <c r="A691" t="s">
        <v>8116</v>
      </c>
      <c r="B691" s="68" t="s">
        <v>36</v>
      </c>
    </row>
    <row r="692" spans="1:2">
      <c r="A692" t="s">
        <v>1137</v>
      </c>
      <c r="B692" s="68" t="s">
        <v>38</v>
      </c>
    </row>
    <row r="693" spans="1:2">
      <c r="A693" t="s">
        <v>2198</v>
      </c>
      <c r="B693" s="68" t="s">
        <v>38</v>
      </c>
    </row>
    <row r="694" spans="1:2">
      <c r="A694" t="s">
        <v>3041</v>
      </c>
      <c r="B694" s="68" t="s">
        <v>74</v>
      </c>
    </row>
    <row r="695" spans="1:2">
      <c r="A695" t="s">
        <v>4763</v>
      </c>
      <c r="B695" s="68" t="s">
        <v>37</v>
      </c>
    </row>
    <row r="696" spans="1:2">
      <c r="A696" t="s">
        <v>2695</v>
      </c>
      <c r="B696" s="68" t="s">
        <v>38</v>
      </c>
    </row>
    <row r="697" spans="1:2">
      <c r="A697" t="s">
        <v>1521</v>
      </c>
      <c r="B697" s="68" t="s">
        <v>38</v>
      </c>
    </row>
    <row r="698" spans="1:2">
      <c r="A698" t="s">
        <v>1770</v>
      </c>
      <c r="B698" s="68" t="s">
        <v>38</v>
      </c>
    </row>
    <row r="699" spans="1:2">
      <c r="A699" t="s">
        <v>6690</v>
      </c>
      <c r="B699" s="68" t="s">
        <v>37</v>
      </c>
    </row>
    <row r="700" spans="1:2">
      <c r="A700" t="s">
        <v>1138</v>
      </c>
      <c r="B700" s="68" t="s">
        <v>38</v>
      </c>
    </row>
    <row r="701" spans="1:2">
      <c r="A701" t="s">
        <v>1301</v>
      </c>
      <c r="B701" s="68" t="s">
        <v>74</v>
      </c>
    </row>
    <row r="702" spans="1:2">
      <c r="A702" t="s">
        <v>2199</v>
      </c>
      <c r="B702" s="68" t="s">
        <v>74</v>
      </c>
    </row>
    <row r="703" spans="1:2">
      <c r="A703" t="s">
        <v>7901</v>
      </c>
      <c r="B703" s="68" t="s">
        <v>37</v>
      </c>
    </row>
    <row r="704" spans="1:2">
      <c r="A704" t="s">
        <v>6352</v>
      </c>
      <c r="B704" s="68" t="s">
        <v>38</v>
      </c>
    </row>
    <row r="705" spans="1:2">
      <c r="A705" t="s">
        <v>7449</v>
      </c>
      <c r="B705" s="68" t="s">
        <v>37</v>
      </c>
    </row>
    <row r="706" spans="1:2">
      <c r="A706" t="s">
        <v>6691</v>
      </c>
      <c r="B706" s="68" t="s">
        <v>36</v>
      </c>
    </row>
    <row r="707" spans="1:2">
      <c r="A707" t="s">
        <v>5637</v>
      </c>
      <c r="B707" s="68" t="s">
        <v>74</v>
      </c>
    </row>
    <row r="708" spans="1:2">
      <c r="A708" t="s">
        <v>5741</v>
      </c>
      <c r="B708" s="68" t="s">
        <v>37</v>
      </c>
    </row>
    <row r="709" spans="1:2">
      <c r="A709" t="s">
        <v>7023</v>
      </c>
      <c r="B709" s="68" t="s">
        <v>37</v>
      </c>
    </row>
    <row r="710" spans="1:2">
      <c r="A710" t="s">
        <v>960</v>
      </c>
      <c r="B710" s="68" t="s">
        <v>38</v>
      </c>
    </row>
    <row r="711" spans="1:2">
      <c r="A711" t="s">
        <v>1380</v>
      </c>
      <c r="B711" s="68" t="s">
        <v>38</v>
      </c>
    </row>
    <row r="712" spans="1:2">
      <c r="A712" t="s">
        <v>6692</v>
      </c>
      <c r="B712" s="68" t="s">
        <v>36</v>
      </c>
    </row>
    <row r="713" spans="1:2">
      <c r="A713" t="s">
        <v>6693</v>
      </c>
      <c r="B713" s="68" t="s">
        <v>36</v>
      </c>
    </row>
    <row r="714" spans="1:2">
      <c r="A714" t="s">
        <v>6694</v>
      </c>
      <c r="B714" s="68" t="s">
        <v>36</v>
      </c>
    </row>
    <row r="715" spans="1:2">
      <c r="A715" t="s">
        <v>7902</v>
      </c>
      <c r="B715" s="68" t="s">
        <v>37</v>
      </c>
    </row>
    <row r="716" spans="1:2">
      <c r="A716" t="s">
        <v>7633</v>
      </c>
      <c r="B716" s="68" t="s">
        <v>36</v>
      </c>
    </row>
    <row r="717" spans="1:2">
      <c r="A717" t="s">
        <v>7251</v>
      </c>
      <c r="B717" s="68" t="s">
        <v>36</v>
      </c>
    </row>
    <row r="718" spans="1:2">
      <c r="A718" t="s">
        <v>1522</v>
      </c>
      <c r="B718" s="68" t="s">
        <v>38</v>
      </c>
    </row>
    <row r="719" spans="1:2">
      <c r="A719" t="s">
        <v>3042</v>
      </c>
      <c r="B719" s="68" t="s">
        <v>74</v>
      </c>
    </row>
    <row r="720" spans="1:2">
      <c r="A720" t="s">
        <v>3043</v>
      </c>
      <c r="B720" s="68" t="s">
        <v>74</v>
      </c>
    </row>
    <row r="721" spans="1:2">
      <c r="A721" t="s">
        <v>1964</v>
      </c>
      <c r="B721" s="68" t="s">
        <v>74</v>
      </c>
    </row>
    <row r="722" spans="1:2">
      <c r="A722" t="s">
        <v>5255</v>
      </c>
      <c r="B722" s="68" t="s">
        <v>37</v>
      </c>
    </row>
    <row r="723" spans="1:2">
      <c r="A723" t="s">
        <v>1523</v>
      </c>
      <c r="B723" s="68" t="s">
        <v>74</v>
      </c>
    </row>
    <row r="724" spans="1:2">
      <c r="A724" t="s">
        <v>1524</v>
      </c>
      <c r="B724" s="68" t="s">
        <v>38</v>
      </c>
    </row>
    <row r="725" spans="1:2">
      <c r="A725" t="s">
        <v>7450</v>
      </c>
      <c r="B725" s="68" t="s">
        <v>37</v>
      </c>
    </row>
    <row r="726" spans="1:2">
      <c r="A726" t="s">
        <v>3685</v>
      </c>
      <c r="B726" s="68" t="s">
        <v>38</v>
      </c>
    </row>
    <row r="727" spans="1:2">
      <c r="A727" t="s">
        <v>4288</v>
      </c>
      <c r="B727" s="68" t="s">
        <v>38</v>
      </c>
    </row>
    <row r="728" spans="1:2">
      <c r="A728" t="s">
        <v>108</v>
      </c>
      <c r="B728" s="68" t="s">
        <v>74</v>
      </c>
    </row>
    <row r="729" spans="1:2">
      <c r="A729" t="s">
        <v>491</v>
      </c>
      <c r="B729" s="68" t="s">
        <v>38</v>
      </c>
    </row>
    <row r="730" spans="1:2">
      <c r="A730" t="s">
        <v>7024</v>
      </c>
      <c r="B730" s="68" t="s">
        <v>38</v>
      </c>
    </row>
    <row r="731" spans="1:2">
      <c r="A731" t="s">
        <v>406</v>
      </c>
      <c r="B731" s="68" t="s">
        <v>74</v>
      </c>
    </row>
    <row r="732" spans="1:2">
      <c r="A732" t="s">
        <v>3044</v>
      </c>
      <c r="B732" s="68" t="s">
        <v>74</v>
      </c>
    </row>
    <row r="733" spans="1:2">
      <c r="A733" t="s">
        <v>1381</v>
      </c>
      <c r="B733" s="68" t="s">
        <v>38</v>
      </c>
    </row>
    <row r="734" spans="1:2">
      <c r="A734" t="s">
        <v>2853</v>
      </c>
      <c r="B734" s="68" t="s">
        <v>38</v>
      </c>
    </row>
    <row r="735" spans="1:2">
      <c r="A735" t="s">
        <v>1771</v>
      </c>
      <c r="B735" s="68" t="s">
        <v>38</v>
      </c>
    </row>
    <row r="736" spans="1:2">
      <c r="A736" t="s">
        <v>4188</v>
      </c>
      <c r="B736" s="68" t="s">
        <v>37</v>
      </c>
    </row>
    <row r="737" spans="1:2">
      <c r="A737" t="s">
        <v>1228</v>
      </c>
      <c r="B737" s="68" t="s">
        <v>74</v>
      </c>
    </row>
    <row r="738" spans="1:2">
      <c r="A738" t="s">
        <v>492</v>
      </c>
      <c r="B738" s="68" t="s">
        <v>38</v>
      </c>
    </row>
    <row r="739" spans="1:2">
      <c r="A739" t="s">
        <v>4126</v>
      </c>
      <c r="B739" s="68" t="s">
        <v>37</v>
      </c>
    </row>
    <row r="740" spans="1:2">
      <c r="A740" t="s">
        <v>5934</v>
      </c>
      <c r="B740" s="68" t="s">
        <v>37</v>
      </c>
    </row>
    <row r="741" spans="1:2">
      <c r="A741" t="s">
        <v>4255</v>
      </c>
      <c r="B741" s="68" t="s">
        <v>37</v>
      </c>
    </row>
    <row r="742" spans="1:2">
      <c r="A742" t="s">
        <v>3045</v>
      </c>
      <c r="B742" s="68" t="s">
        <v>74</v>
      </c>
    </row>
    <row r="743" spans="1:2">
      <c r="A743" t="s">
        <v>1965</v>
      </c>
      <c r="B743" s="68" t="s">
        <v>38</v>
      </c>
    </row>
    <row r="744" spans="1:2">
      <c r="A744" t="s">
        <v>1772</v>
      </c>
      <c r="B744" s="68" t="s">
        <v>38</v>
      </c>
    </row>
    <row r="745" spans="1:2">
      <c r="A745" t="s">
        <v>109</v>
      </c>
      <c r="B745" s="68" t="s">
        <v>38</v>
      </c>
    </row>
    <row r="746" spans="1:2">
      <c r="A746" t="s">
        <v>4476</v>
      </c>
      <c r="B746" s="68" t="s">
        <v>38</v>
      </c>
    </row>
    <row r="747" spans="1:2">
      <c r="A747" t="s">
        <v>5784</v>
      </c>
      <c r="B747" s="68" t="s">
        <v>37</v>
      </c>
    </row>
    <row r="748" spans="1:2">
      <c r="A748" t="s">
        <v>7451</v>
      </c>
      <c r="B748" s="68" t="s">
        <v>36</v>
      </c>
    </row>
    <row r="749" spans="1:2">
      <c r="A749" t="s">
        <v>5123</v>
      </c>
      <c r="B749" s="68" t="s">
        <v>38</v>
      </c>
    </row>
    <row r="750" spans="1:2">
      <c r="A750" t="s">
        <v>7903</v>
      </c>
      <c r="B750" s="68" t="s">
        <v>37</v>
      </c>
    </row>
    <row r="751" spans="1:2">
      <c r="A751" t="s">
        <v>5256</v>
      </c>
      <c r="B751" s="68" t="s">
        <v>37</v>
      </c>
    </row>
    <row r="752" spans="1:2">
      <c r="A752" t="s">
        <v>1966</v>
      </c>
      <c r="B752" s="68" t="s">
        <v>38</v>
      </c>
    </row>
    <row r="753" spans="1:2">
      <c r="A753" t="s">
        <v>2919</v>
      </c>
      <c r="B753" s="68" t="s">
        <v>38</v>
      </c>
    </row>
    <row r="754" spans="1:2">
      <c r="A754" t="s">
        <v>493</v>
      </c>
      <c r="B754" s="68" t="s">
        <v>38</v>
      </c>
    </row>
    <row r="755" spans="1:2">
      <c r="A755" t="s">
        <v>3358</v>
      </c>
      <c r="B755" s="68" t="s">
        <v>38</v>
      </c>
    </row>
    <row r="756" spans="1:2">
      <c r="A756" t="s">
        <v>5257</v>
      </c>
      <c r="B756" s="68" t="s">
        <v>38</v>
      </c>
    </row>
    <row r="757" spans="1:2">
      <c r="A757" t="s">
        <v>5833</v>
      </c>
      <c r="B757" s="68" t="s">
        <v>37</v>
      </c>
    </row>
    <row r="758" spans="1:2">
      <c r="A758" t="s">
        <v>7674</v>
      </c>
      <c r="B758" s="68" t="s">
        <v>36</v>
      </c>
    </row>
    <row r="759" spans="1:2">
      <c r="A759" t="s">
        <v>7452</v>
      </c>
      <c r="B759" s="68" t="s">
        <v>37</v>
      </c>
    </row>
    <row r="760" spans="1:2">
      <c r="A760" t="s">
        <v>4425</v>
      </c>
      <c r="B760" s="68" t="s">
        <v>38</v>
      </c>
    </row>
    <row r="761" spans="1:2">
      <c r="A761" t="s">
        <v>8117</v>
      </c>
      <c r="B761" s="68" t="s">
        <v>36</v>
      </c>
    </row>
    <row r="762" spans="1:2">
      <c r="A762" t="s">
        <v>4256</v>
      </c>
      <c r="B762" s="68" t="s">
        <v>37</v>
      </c>
    </row>
    <row r="763" spans="1:2">
      <c r="A763" t="s">
        <v>1967</v>
      </c>
      <c r="B763" s="68" t="s">
        <v>38</v>
      </c>
    </row>
    <row r="764" spans="1:2">
      <c r="A764" t="s">
        <v>1968</v>
      </c>
      <c r="B764" s="68" t="s">
        <v>38</v>
      </c>
    </row>
    <row r="765" spans="1:2">
      <c r="A765" t="s">
        <v>3256</v>
      </c>
      <c r="B765" s="68" t="s">
        <v>38</v>
      </c>
    </row>
    <row r="766" spans="1:2">
      <c r="A766" t="s">
        <v>4533</v>
      </c>
      <c r="B766" s="68" t="s">
        <v>38</v>
      </c>
    </row>
    <row r="767" spans="1:2">
      <c r="A767" t="s">
        <v>3046</v>
      </c>
      <c r="B767" s="68" t="s">
        <v>74</v>
      </c>
    </row>
    <row r="768" spans="1:2">
      <c r="A768" t="s">
        <v>3047</v>
      </c>
      <c r="B768" s="68" t="s">
        <v>74</v>
      </c>
    </row>
    <row r="769" spans="1:2">
      <c r="A769" t="s">
        <v>6180</v>
      </c>
      <c r="B769" s="68" t="s">
        <v>37</v>
      </c>
    </row>
    <row r="770" spans="1:2">
      <c r="A770" t="s">
        <v>5935</v>
      </c>
      <c r="B770" s="68" t="s">
        <v>38</v>
      </c>
    </row>
    <row r="771" spans="1:2">
      <c r="A771" t="s">
        <v>2582</v>
      </c>
      <c r="B771" s="68" t="s">
        <v>38</v>
      </c>
    </row>
    <row r="772" spans="1:2">
      <c r="A772" t="s">
        <v>7025</v>
      </c>
      <c r="B772" s="68" t="s">
        <v>37</v>
      </c>
    </row>
    <row r="773" spans="1:2">
      <c r="A773" t="s">
        <v>6353</v>
      </c>
      <c r="B773" s="68" t="s">
        <v>37</v>
      </c>
    </row>
    <row r="774" spans="1:2">
      <c r="A774" t="s">
        <v>7817</v>
      </c>
      <c r="B774" s="68" t="s">
        <v>37</v>
      </c>
    </row>
    <row r="775" spans="1:2">
      <c r="A775" t="s">
        <v>7818</v>
      </c>
      <c r="B775" s="68" t="s">
        <v>37</v>
      </c>
    </row>
    <row r="776" spans="1:2">
      <c r="A776" t="s">
        <v>7819</v>
      </c>
      <c r="B776" s="68" t="s">
        <v>37</v>
      </c>
    </row>
    <row r="777" spans="1:2">
      <c r="A777" t="s">
        <v>596</v>
      </c>
      <c r="B777" s="68" t="s">
        <v>38</v>
      </c>
    </row>
    <row r="778" spans="1:2">
      <c r="A778" t="s">
        <v>5314</v>
      </c>
      <c r="B778" s="68" t="s">
        <v>38</v>
      </c>
    </row>
    <row r="779" spans="1:2">
      <c r="A779" t="s">
        <v>3473</v>
      </c>
      <c r="B779" s="68" t="s">
        <v>74</v>
      </c>
    </row>
    <row r="780" spans="1:2">
      <c r="A780" t="s">
        <v>3841</v>
      </c>
      <c r="B780" s="68" t="s">
        <v>38</v>
      </c>
    </row>
    <row r="781" spans="1:2">
      <c r="A781" t="s">
        <v>4056</v>
      </c>
      <c r="B781" s="68" t="s">
        <v>36</v>
      </c>
    </row>
    <row r="782" spans="1:2">
      <c r="A782" t="s">
        <v>2583</v>
      </c>
      <c r="B782" s="68" t="s">
        <v>38</v>
      </c>
    </row>
    <row r="783" spans="1:2">
      <c r="A783" t="s">
        <v>4336</v>
      </c>
      <c r="B783" s="68" t="s">
        <v>74</v>
      </c>
    </row>
    <row r="784" spans="1:2">
      <c r="A784" t="s">
        <v>4383</v>
      </c>
      <c r="B784" s="68" t="s">
        <v>38</v>
      </c>
    </row>
    <row r="785" spans="1:2">
      <c r="A785" t="s">
        <v>2401</v>
      </c>
      <c r="B785" s="68" t="s">
        <v>38</v>
      </c>
    </row>
    <row r="786" spans="1:2">
      <c r="A786" t="s">
        <v>110</v>
      </c>
      <c r="B786" s="68" t="s">
        <v>38</v>
      </c>
    </row>
    <row r="787" spans="1:2">
      <c r="A787" t="s">
        <v>7453</v>
      </c>
      <c r="B787" s="68" t="s">
        <v>36</v>
      </c>
    </row>
    <row r="788" spans="1:2">
      <c r="A788" t="s">
        <v>4057</v>
      </c>
      <c r="B788" s="68" t="s">
        <v>38</v>
      </c>
    </row>
    <row r="789" spans="1:2">
      <c r="A789" t="s">
        <v>961</v>
      </c>
      <c r="B789" s="68" t="s">
        <v>38</v>
      </c>
    </row>
    <row r="790" spans="1:2">
      <c r="A790" t="s">
        <v>4257</v>
      </c>
      <c r="B790" s="68" t="s">
        <v>37</v>
      </c>
    </row>
    <row r="791" spans="1:2">
      <c r="A791" t="s">
        <v>2854</v>
      </c>
      <c r="B791" s="68" t="s">
        <v>38</v>
      </c>
    </row>
    <row r="792" spans="1:2">
      <c r="A792" t="s">
        <v>4127</v>
      </c>
      <c r="B792" s="68" t="s">
        <v>36</v>
      </c>
    </row>
    <row r="793" spans="1:2">
      <c r="A793" t="s">
        <v>4577</v>
      </c>
      <c r="B793" s="68" t="s">
        <v>38</v>
      </c>
    </row>
    <row r="794" spans="1:2">
      <c r="A794" t="s">
        <v>7169</v>
      </c>
      <c r="B794" s="68" t="s">
        <v>36</v>
      </c>
    </row>
    <row r="795" spans="1:2">
      <c r="A795" t="s">
        <v>111</v>
      </c>
      <c r="B795" s="68" t="s">
        <v>74</v>
      </c>
    </row>
    <row r="796" spans="1:2">
      <c r="A796" t="s">
        <v>4128</v>
      </c>
      <c r="B796" s="68" t="s">
        <v>36</v>
      </c>
    </row>
    <row r="797" spans="1:2">
      <c r="A797" t="s">
        <v>4645</v>
      </c>
      <c r="B797" s="68" t="s">
        <v>38</v>
      </c>
    </row>
    <row r="798" spans="1:2">
      <c r="A798" t="s">
        <v>407</v>
      </c>
      <c r="B798" s="68" t="s">
        <v>38</v>
      </c>
    </row>
    <row r="799" spans="1:2">
      <c r="A799" t="s">
        <v>1969</v>
      </c>
      <c r="B799" s="68" t="s">
        <v>38</v>
      </c>
    </row>
    <row r="800" spans="1:2">
      <c r="A800" t="s">
        <v>5009</v>
      </c>
      <c r="B800" s="68" t="s">
        <v>38</v>
      </c>
    </row>
    <row r="801" spans="1:2">
      <c r="A801" t="s">
        <v>2402</v>
      </c>
      <c r="B801" s="68" t="s">
        <v>38</v>
      </c>
    </row>
    <row r="802" spans="1:2">
      <c r="A802" t="s">
        <v>597</v>
      </c>
      <c r="B802" s="68" t="s">
        <v>74</v>
      </c>
    </row>
    <row r="803" spans="1:2">
      <c r="A803" t="s">
        <v>2200</v>
      </c>
      <c r="B803" s="68" t="s">
        <v>38</v>
      </c>
    </row>
    <row r="804" spans="1:2">
      <c r="A804" t="s">
        <v>2855</v>
      </c>
      <c r="B804" s="68" t="s">
        <v>38</v>
      </c>
    </row>
    <row r="805" spans="1:2">
      <c r="A805" t="s">
        <v>4702</v>
      </c>
      <c r="B805" s="68" t="s">
        <v>38</v>
      </c>
    </row>
    <row r="806" spans="1:2">
      <c r="A806" t="s">
        <v>962</v>
      </c>
      <c r="B806" s="68" t="s">
        <v>38</v>
      </c>
    </row>
    <row r="807" spans="1:2">
      <c r="A807" t="s">
        <v>2403</v>
      </c>
      <c r="B807" s="68" t="s">
        <v>38</v>
      </c>
    </row>
    <row r="808" spans="1:2">
      <c r="A808" t="s">
        <v>494</v>
      </c>
      <c r="B808" s="68" t="s">
        <v>38</v>
      </c>
    </row>
    <row r="809" spans="1:2">
      <c r="A809" t="s">
        <v>4477</v>
      </c>
      <c r="B809" s="68" t="s">
        <v>38</v>
      </c>
    </row>
    <row r="810" spans="1:2">
      <c r="A810" t="s">
        <v>4337</v>
      </c>
      <c r="B810" s="68" t="s">
        <v>38</v>
      </c>
    </row>
    <row r="811" spans="1:2">
      <c r="A811" t="s">
        <v>3048</v>
      </c>
      <c r="B811" s="68" t="s">
        <v>38</v>
      </c>
    </row>
    <row r="812" spans="1:2">
      <c r="A812" t="s">
        <v>5315</v>
      </c>
      <c r="B812" s="68" t="s">
        <v>38</v>
      </c>
    </row>
    <row r="813" spans="1:2">
      <c r="A813" t="s">
        <v>408</v>
      </c>
      <c r="B813" s="68" t="s">
        <v>38</v>
      </c>
    </row>
    <row r="814" spans="1:2">
      <c r="A814" t="s">
        <v>2696</v>
      </c>
      <c r="B814" s="68" t="s">
        <v>38</v>
      </c>
    </row>
    <row r="815" spans="1:2">
      <c r="A815" t="s">
        <v>112</v>
      </c>
      <c r="B815" s="68" t="s">
        <v>38</v>
      </c>
    </row>
    <row r="816" spans="1:2">
      <c r="A816" t="s">
        <v>2697</v>
      </c>
      <c r="B816" s="68" t="s">
        <v>38</v>
      </c>
    </row>
    <row r="817" spans="1:2">
      <c r="A817" t="s">
        <v>495</v>
      </c>
      <c r="B817" s="68" t="s">
        <v>38</v>
      </c>
    </row>
    <row r="818" spans="1:2">
      <c r="A818" t="s">
        <v>598</v>
      </c>
      <c r="B818" s="68" t="s">
        <v>38</v>
      </c>
    </row>
    <row r="819" spans="1:2">
      <c r="A819" t="s">
        <v>496</v>
      </c>
      <c r="B819" s="68" t="s">
        <v>38</v>
      </c>
    </row>
    <row r="820" spans="1:2">
      <c r="A820" t="s">
        <v>4058</v>
      </c>
      <c r="B820" s="68" t="s">
        <v>37</v>
      </c>
    </row>
    <row r="821" spans="1:2">
      <c r="A821" t="s">
        <v>113</v>
      </c>
      <c r="B821" s="68" t="s">
        <v>38</v>
      </c>
    </row>
    <row r="822" spans="1:2">
      <c r="A822" t="s">
        <v>114</v>
      </c>
      <c r="B822" s="68" t="s">
        <v>38</v>
      </c>
    </row>
    <row r="823" spans="1:2">
      <c r="A823" t="s">
        <v>4289</v>
      </c>
      <c r="B823" s="68" t="s">
        <v>38</v>
      </c>
    </row>
    <row r="824" spans="1:2">
      <c r="A824" t="s">
        <v>963</v>
      </c>
      <c r="B824" s="68" t="s">
        <v>38</v>
      </c>
    </row>
    <row r="825" spans="1:2">
      <c r="A825" t="s">
        <v>2404</v>
      </c>
      <c r="B825" s="68" t="s">
        <v>74</v>
      </c>
    </row>
    <row r="826" spans="1:2">
      <c r="A826" t="s">
        <v>3686</v>
      </c>
      <c r="B826" s="68" t="s">
        <v>38</v>
      </c>
    </row>
    <row r="827" spans="1:2">
      <c r="A827" t="s">
        <v>5316</v>
      </c>
      <c r="B827" s="68" t="s">
        <v>38</v>
      </c>
    </row>
    <row r="828" spans="1:2">
      <c r="A828" t="s">
        <v>2201</v>
      </c>
      <c r="B828" s="68" t="s">
        <v>38</v>
      </c>
    </row>
    <row r="829" spans="1:2">
      <c r="A829" t="s">
        <v>409</v>
      </c>
      <c r="B829" s="68" t="s">
        <v>38</v>
      </c>
    </row>
    <row r="830" spans="1:2">
      <c r="A830" t="s">
        <v>4129</v>
      </c>
      <c r="B830" s="68" t="s">
        <v>38</v>
      </c>
    </row>
    <row r="831" spans="1:2">
      <c r="A831" t="s">
        <v>1679</v>
      </c>
      <c r="B831" s="68" t="s">
        <v>74</v>
      </c>
    </row>
    <row r="832" spans="1:2">
      <c r="A832" t="s">
        <v>2405</v>
      </c>
      <c r="B832" s="68" t="s">
        <v>38</v>
      </c>
    </row>
    <row r="833" spans="1:2">
      <c r="A833" t="s">
        <v>2202</v>
      </c>
      <c r="B833" s="68" t="s">
        <v>74</v>
      </c>
    </row>
    <row r="834" spans="1:2">
      <c r="A834" t="s">
        <v>8118</v>
      </c>
      <c r="B834" s="68" t="s">
        <v>36</v>
      </c>
    </row>
    <row r="835" spans="1:2">
      <c r="A835" t="s">
        <v>7904</v>
      </c>
      <c r="B835" s="68" t="s">
        <v>36</v>
      </c>
    </row>
    <row r="836" spans="1:2">
      <c r="A836" t="s">
        <v>5834</v>
      </c>
      <c r="B836" s="68" t="s">
        <v>38</v>
      </c>
    </row>
    <row r="837" spans="1:2">
      <c r="A837" t="s">
        <v>1139</v>
      </c>
      <c r="B837" s="68" t="s">
        <v>38</v>
      </c>
    </row>
    <row r="838" spans="1:2">
      <c r="A838" t="s">
        <v>3539</v>
      </c>
      <c r="B838" s="68" t="s">
        <v>38</v>
      </c>
    </row>
    <row r="839" spans="1:2">
      <c r="A839" t="s">
        <v>7905</v>
      </c>
      <c r="B839" s="68" t="s">
        <v>37</v>
      </c>
    </row>
    <row r="840" spans="1:2">
      <c r="A840" t="s">
        <v>7820</v>
      </c>
      <c r="B840" s="68" t="s">
        <v>37</v>
      </c>
    </row>
    <row r="841" spans="1:2">
      <c r="A841" t="s">
        <v>7821</v>
      </c>
      <c r="B841" s="68" t="s">
        <v>37</v>
      </c>
    </row>
    <row r="842" spans="1:2">
      <c r="A842" t="s">
        <v>4189</v>
      </c>
      <c r="B842" s="68" t="s">
        <v>37</v>
      </c>
    </row>
    <row r="843" spans="1:2">
      <c r="A843" t="s">
        <v>7906</v>
      </c>
      <c r="B843" s="68" t="s">
        <v>35</v>
      </c>
    </row>
    <row r="844" spans="1:2">
      <c r="A844" t="s">
        <v>3785</v>
      </c>
      <c r="B844" s="68" t="s">
        <v>38</v>
      </c>
    </row>
    <row r="845" spans="1:2">
      <c r="A845" t="s">
        <v>3257</v>
      </c>
      <c r="B845" s="68" t="s">
        <v>38</v>
      </c>
    </row>
    <row r="846" spans="1:2">
      <c r="A846" t="s">
        <v>3258</v>
      </c>
      <c r="B846" s="68" t="s">
        <v>74</v>
      </c>
    </row>
    <row r="847" spans="1:2">
      <c r="A847" t="s">
        <v>964</v>
      </c>
      <c r="B847" s="68" t="s">
        <v>38</v>
      </c>
    </row>
    <row r="848" spans="1:2">
      <c r="A848" t="s">
        <v>115</v>
      </c>
      <c r="B848" s="68" t="s">
        <v>38</v>
      </c>
    </row>
    <row r="849" spans="1:2">
      <c r="A849" t="s">
        <v>6257</v>
      </c>
      <c r="B849" s="68" t="s">
        <v>36</v>
      </c>
    </row>
    <row r="850" spans="1:2">
      <c r="A850" t="s">
        <v>6258</v>
      </c>
      <c r="B850" s="68" t="s">
        <v>36</v>
      </c>
    </row>
    <row r="851" spans="1:2">
      <c r="A851" t="s">
        <v>3049</v>
      </c>
      <c r="B851" s="68" t="s">
        <v>74</v>
      </c>
    </row>
    <row r="852" spans="1:2">
      <c r="A852" t="s">
        <v>599</v>
      </c>
      <c r="B852" s="68" t="s">
        <v>38</v>
      </c>
    </row>
    <row r="853" spans="1:2">
      <c r="A853" t="s">
        <v>965</v>
      </c>
      <c r="B853" s="68" t="s">
        <v>38</v>
      </c>
    </row>
    <row r="854" spans="1:2">
      <c r="A854" t="s">
        <v>2770</v>
      </c>
      <c r="B854" s="68" t="s">
        <v>38</v>
      </c>
    </row>
    <row r="855" spans="1:2">
      <c r="A855" t="s">
        <v>2406</v>
      </c>
      <c r="B855" s="68" t="s">
        <v>38</v>
      </c>
    </row>
    <row r="856" spans="1:2">
      <c r="A856" t="s">
        <v>1970</v>
      </c>
      <c r="B856" s="68" t="s">
        <v>74</v>
      </c>
    </row>
    <row r="857" spans="1:2">
      <c r="A857" t="s">
        <v>600</v>
      </c>
      <c r="B857" s="68" t="s">
        <v>74</v>
      </c>
    </row>
    <row r="858" spans="1:2">
      <c r="A858" t="s">
        <v>7170</v>
      </c>
      <c r="B858" s="68" t="s">
        <v>35</v>
      </c>
    </row>
    <row r="859" spans="1:2">
      <c r="A859" t="s">
        <v>6788</v>
      </c>
      <c r="B859" s="68" t="s">
        <v>36</v>
      </c>
    </row>
    <row r="860" spans="1:2">
      <c r="A860" t="s">
        <v>1971</v>
      </c>
      <c r="B860" s="68" t="s">
        <v>38</v>
      </c>
    </row>
    <row r="861" spans="1:2">
      <c r="A861" t="s">
        <v>2203</v>
      </c>
      <c r="B861" s="68" t="s">
        <v>38</v>
      </c>
    </row>
    <row r="862" spans="1:2">
      <c r="A862" t="s">
        <v>7822</v>
      </c>
      <c r="B862" s="68" t="s">
        <v>37</v>
      </c>
    </row>
    <row r="863" spans="1:2">
      <c r="A863" t="s">
        <v>7252</v>
      </c>
      <c r="B863" s="68" t="s">
        <v>38</v>
      </c>
    </row>
    <row r="864" spans="1:2">
      <c r="A864" t="s">
        <v>7253</v>
      </c>
      <c r="B864" s="68" t="s">
        <v>35</v>
      </c>
    </row>
    <row r="865" spans="1:2">
      <c r="A865" t="s">
        <v>7254</v>
      </c>
      <c r="B865" s="68" t="s">
        <v>35</v>
      </c>
    </row>
    <row r="866" spans="1:2">
      <c r="A866" t="s">
        <v>2204</v>
      </c>
      <c r="B866" s="68" t="s">
        <v>74</v>
      </c>
    </row>
    <row r="867" spans="1:2">
      <c r="A867" t="s">
        <v>601</v>
      </c>
      <c r="B867" s="68" t="s">
        <v>74</v>
      </c>
    </row>
    <row r="868" spans="1:2">
      <c r="A868" t="s">
        <v>2205</v>
      </c>
      <c r="B868" s="68" t="s">
        <v>38</v>
      </c>
    </row>
    <row r="869" spans="1:2">
      <c r="A869" t="s">
        <v>5395</v>
      </c>
      <c r="B869" s="68" t="s">
        <v>37</v>
      </c>
    </row>
    <row r="870" spans="1:2">
      <c r="A870" t="s">
        <v>5549</v>
      </c>
      <c r="B870" s="68" t="s">
        <v>37</v>
      </c>
    </row>
    <row r="871" spans="1:2">
      <c r="A871" t="s">
        <v>6625</v>
      </c>
      <c r="B871" s="68" t="s">
        <v>38</v>
      </c>
    </row>
    <row r="872" spans="1:2">
      <c r="A872" t="s">
        <v>1773</v>
      </c>
      <c r="B872" s="68" t="s">
        <v>38</v>
      </c>
    </row>
    <row r="873" spans="1:2">
      <c r="A873" t="s">
        <v>3687</v>
      </c>
      <c r="B873" s="68" t="s">
        <v>38</v>
      </c>
    </row>
    <row r="874" spans="1:2">
      <c r="A874" t="s">
        <v>3259</v>
      </c>
      <c r="B874" s="68" t="s">
        <v>38</v>
      </c>
    </row>
    <row r="875" spans="1:2">
      <c r="A875" t="s">
        <v>966</v>
      </c>
      <c r="B875" s="68" t="s">
        <v>38</v>
      </c>
    </row>
    <row r="876" spans="1:2">
      <c r="A876" t="s">
        <v>2698</v>
      </c>
      <c r="B876" s="68" t="s">
        <v>38</v>
      </c>
    </row>
    <row r="877" spans="1:2">
      <c r="A877" t="s">
        <v>602</v>
      </c>
      <c r="B877" s="68" t="s">
        <v>38</v>
      </c>
    </row>
    <row r="878" spans="1:2">
      <c r="A878" t="s">
        <v>1972</v>
      </c>
      <c r="B878" s="68" t="s">
        <v>38</v>
      </c>
    </row>
    <row r="879" spans="1:2">
      <c r="A879" t="s">
        <v>5396</v>
      </c>
      <c r="B879" s="68" t="s">
        <v>37</v>
      </c>
    </row>
    <row r="880" spans="1:2">
      <c r="A880" t="s">
        <v>6477</v>
      </c>
      <c r="B880" s="68" t="s">
        <v>37</v>
      </c>
    </row>
    <row r="881" spans="1:2">
      <c r="A881" t="s">
        <v>2920</v>
      </c>
      <c r="B881" s="68" t="s">
        <v>74</v>
      </c>
    </row>
    <row r="882" spans="1:2">
      <c r="A882" t="s">
        <v>2407</v>
      </c>
      <c r="B882" s="68" t="s">
        <v>74</v>
      </c>
    </row>
    <row r="883" spans="1:2">
      <c r="A883" t="s">
        <v>7255</v>
      </c>
      <c r="B883" s="68" t="s">
        <v>35</v>
      </c>
    </row>
    <row r="884" spans="1:2">
      <c r="A884" t="s">
        <v>2206</v>
      </c>
      <c r="B884" s="68" t="s">
        <v>38</v>
      </c>
    </row>
    <row r="885" spans="1:2">
      <c r="A885" t="s">
        <v>116</v>
      </c>
      <c r="B885" s="68" t="s">
        <v>38</v>
      </c>
    </row>
    <row r="886" spans="1:2">
      <c r="A886" t="s">
        <v>1973</v>
      </c>
      <c r="B886" s="68" t="s">
        <v>74</v>
      </c>
    </row>
    <row r="887" spans="1:2">
      <c r="A887" t="s">
        <v>2207</v>
      </c>
      <c r="B887" s="68" t="s">
        <v>38</v>
      </c>
    </row>
    <row r="888" spans="1:2">
      <c r="A888" t="s">
        <v>1382</v>
      </c>
      <c r="B888" s="68" t="s">
        <v>38</v>
      </c>
    </row>
    <row r="889" spans="1:2">
      <c r="A889" t="s">
        <v>3540</v>
      </c>
      <c r="B889" s="68" t="s">
        <v>38</v>
      </c>
    </row>
    <row r="890" spans="1:2">
      <c r="A890" t="s">
        <v>1383</v>
      </c>
      <c r="B890" s="68" t="s">
        <v>38</v>
      </c>
    </row>
    <row r="891" spans="1:2">
      <c r="A891" t="s">
        <v>3359</v>
      </c>
      <c r="B891" s="68" t="s">
        <v>38</v>
      </c>
    </row>
    <row r="892" spans="1:2">
      <c r="A892" t="s">
        <v>1525</v>
      </c>
      <c r="B892" s="68" t="s">
        <v>38</v>
      </c>
    </row>
    <row r="893" spans="1:2">
      <c r="A893" t="s">
        <v>3050</v>
      </c>
      <c r="B893" s="68" t="s">
        <v>74</v>
      </c>
    </row>
    <row r="894" spans="1:2">
      <c r="A894" t="s">
        <v>410</v>
      </c>
      <c r="B894" s="68" t="s">
        <v>74</v>
      </c>
    </row>
    <row r="895" spans="1:2">
      <c r="A895" t="s">
        <v>1974</v>
      </c>
      <c r="B895" s="68" t="s">
        <v>38</v>
      </c>
    </row>
    <row r="896" spans="1:2">
      <c r="A896" t="s">
        <v>1975</v>
      </c>
      <c r="B896" s="68" t="s">
        <v>38</v>
      </c>
    </row>
    <row r="897" spans="1:2">
      <c r="A897" t="s">
        <v>1976</v>
      </c>
      <c r="B897" s="68" t="s">
        <v>38</v>
      </c>
    </row>
    <row r="898" spans="1:2">
      <c r="A898" t="s">
        <v>2856</v>
      </c>
      <c r="B898" s="68" t="s">
        <v>38</v>
      </c>
    </row>
    <row r="899" spans="1:2">
      <c r="A899" t="s">
        <v>2408</v>
      </c>
      <c r="B899" s="68" t="s">
        <v>38</v>
      </c>
    </row>
    <row r="900" spans="1:2">
      <c r="A900" t="s">
        <v>3360</v>
      </c>
      <c r="B900" s="68" t="s">
        <v>38</v>
      </c>
    </row>
    <row r="901" spans="1:2">
      <c r="A901" t="s">
        <v>1526</v>
      </c>
      <c r="B901" s="68" t="s">
        <v>38</v>
      </c>
    </row>
    <row r="902" spans="1:2">
      <c r="A902" t="s">
        <v>2921</v>
      </c>
      <c r="B902" s="68" t="s">
        <v>74</v>
      </c>
    </row>
    <row r="903" spans="1:2">
      <c r="A903" t="s">
        <v>2208</v>
      </c>
      <c r="B903" s="68" t="s">
        <v>74</v>
      </c>
    </row>
    <row r="904" spans="1:2">
      <c r="A904" t="s">
        <v>1384</v>
      </c>
      <c r="B904" s="68" t="s">
        <v>38</v>
      </c>
    </row>
    <row r="905" spans="1:2">
      <c r="A905" t="s">
        <v>3260</v>
      </c>
      <c r="B905" s="68" t="s">
        <v>38</v>
      </c>
    </row>
    <row r="906" spans="1:2">
      <c r="A906" t="s">
        <v>3051</v>
      </c>
      <c r="B906" s="68" t="s">
        <v>74</v>
      </c>
    </row>
    <row r="907" spans="1:2">
      <c r="A907" t="s">
        <v>3261</v>
      </c>
      <c r="B907" s="68" t="s">
        <v>37</v>
      </c>
    </row>
    <row r="908" spans="1:2">
      <c r="A908" t="s">
        <v>4384</v>
      </c>
      <c r="B908" s="68" t="s">
        <v>38</v>
      </c>
    </row>
    <row r="909" spans="1:2">
      <c r="A909" t="s">
        <v>2209</v>
      </c>
      <c r="B909" s="68" t="s">
        <v>38</v>
      </c>
    </row>
    <row r="910" spans="1:2">
      <c r="A910" t="s">
        <v>3052</v>
      </c>
      <c r="B910" s="68" t="s">
        <v>74</v>
      </c>
    </row>
    <row r="911" spans="1:2">
      <c r="A911" t="s">
        <v>2409</v>
      </c>
      <c r="B911" s="68" t="s">
        <v>38</v>
      </c>
    </row>
    <row r="912" spans="1:2">
      <c r="A912" t="s">
        <v>2922</v>
      </c>
      <c r="B912" s="68" t="s">
        <v>74</v>
      </c>
    </row>
    <row r="913" spans="1:2">
      <c r="A913" t="s">
        <v>3361</v>
      </c>
      <c r="B913" s="68" t="s">
        <v>38</v>
      </c>
    </row>
    <row r="914" spans="1:2">
      <c r="A914" t="s">
        <v>1774</v>
      </c>
      <c r="B914" s="68" t="s">
        <v>38</v>
      </c>
    </row>
    <row r="915" spans="1:2">
      <c r="A915" t="s">
        <v>3053</v>
      </c>
      <c r="B915" s="68" t="s">
        <v>74</v>
      </c>
    </row>
    <row r="916" spans="1:2">
      <c r="A916" t="s">
        <v>1385</v>
      </c>
      <c r="B916" s="68" t="s">
        <v>38</v>
      </c>
    </row>
    <row r="917" spans="1:2">
      <c r="A917" t="s">
        <v>603</v>
      </c>
      <c r="B917" s="68" t="s">
        <v>38</v>
      </c>
    </row>
    <row r="918" spans="1:2">
      <c r="A918" t="s">
        <v>7368</v>
      </c>
      <c r="B918" s="68" t="s">
        <v>35</v>
      </c>
    </row>
    <row r="919" spans="1:2">
      <c r="A919" t="s">
        <v>117</v>
      </c>
      <c r="B919" s="68" t="s">
        <v>38</v>
      </c>
    </row>
    <row r="920" spans="1:2">
      <c r="A920" t="s">
        <v>1527</v>
      </c>
      <c r="B920" s="68" t="s">
        <v>38</v>
      </c>
    </row>
    <row r="921" spans="1:2">
      <c r="A921" t="s">
        <v>6888</v>
      </c>
      <c r="B921" s="68" t="s">
        <v>38</v>
      </c>
    </row>
    <row r="922" spans="1:2">
      <c r="A922" t="s">
        <v>604</v>
      </c>
      <c r="B922" s="68" t="s">
        <v>74</v>
      </c>
    </row>
    <row r="923" spans="1:2">
      <c r="A923" t="s">
        <v>497</v>
      </c>
      <c r="B923" s="68" t="s">
        <v>38</v>
      </c>
    </row>
    <row r="924" spans="1:2">
      <c r="A924" t="s">
        <v>1977</v>
      </c>
      <c r="B924" s="68" t="s">
        <v>38</v>
      </c>
    </row>
    <row r="925" spans="1:2">
      <c r="A925" t="s">
        <v>967</v>
      </c>
      <c r="B925" s="68" t="s">
        <v>38</v>
      </c>
    </row>
    <row r="926" spans="1:2">
      <c r="A926" t="s">
        <v>6760</v>
      </c>
      <c r="B926" s="68" t="s">
        <v>36</v>
      </c>
    </row>
    <row r="927" spans="1:2">
      <c r="A927" t="s">
        <v>6889</v>
      </c>
      <c r="B927" s="68" t="s">
        <v>38</v>
      </c>
    </row>
    <row r="928" spans="1:2">
      <c r="A928" t="s">
        <v>1386</v>
      </c>
      <c r="B928" s="68" t="s">
        <v>38</v>
      </c>
    </row>
    <row r="929" spans="1:2">
      <c r="A929" t="s">
        <v>498</v>
      </c>
      <c r="B929" s="68" t="s">
        <v>38</v>
      </c>
    </row>
    <row r="930" spans="1:2">
      <c r="A930" t="s">
        <v>2210</v>
      </c>
      <c r="B930" s="68" t="s">
        <v>74</v>
      </c>
    </row>
    <row r="931" spans="1:2">
      <c r="A931" t="s">
        <v>2210</v>
      </c>
      <c r="B931" s="68" t="s">
        <v>74</v>
      </c>
    </row>
    <row r="932" spans="1:2">
      <c r="A932" t="s">
        <v>1775</v>
      </c>
      <c r="B932" s="68" t="s">
        <v>38</v>
      </c>
    </row>
    <row r="933" spans="1:2">
      <c r="A933" t="s">
        <v>4560</v>
      </c>
      <c r="B933" s="68" t="s">
        <v>38</v>
      </c>
    </row>
    <row r="934" spans="1:2">
      <c r="A934" t="s">
        <v>1387</v>
      </c>
      <c r="B934" s="68" t="s">
        <v>38</v>
      </c>
    </row>
    <row r="935" spans="1:2">
      <c r="A935" t="s">
        <v>1302</v>
      </c>
      <c r="B935" s="68" t="s">
        <v>74</v>
      </c>
    </row>
    <row r="936" spans="1:2">
      <c r="A936" t="s">
        <v>5785</v>
      </c>
      <c r="B936" s="68" t="s">
        <v>38</v>
      </c>
    </row>
    <row r="937" spans="1:2">
      <c r="A937" t="s">
        <v>2771</v>
      </c>
      <c r="B937" s="68" t="s">
        <v>38</v>
      </c>
    </row>
    <row r="938" spans="1:2">
      <c r="A938" t="s">
        <v>5550</v>
      </c>
      <c r="B938" s="68" t="s">
        <v>38</v>
      </c>
    </row>
    <row r="939" spans="1:2">
      <c r="A939" t="s">
        <v>3362</v>
      </c>
      <c r="B939" s="68" t="s">
        <v>38</v>
      </c>
    </row>
    <row r="940" spans="1:2">
      <c r="A940" t="s">
        <v>7369</v>
      </c>
      <c r="B940" s="68" t="s">
        <v>38</v>
      </c>
    </row>
    <row r="941" spans="1:2">
      <c r="A941" t="s">
        <v>7529</v>
      </c>
      <c r="B941" s="68" t="s">
        <v>35</v>
      </c>
    </row>
    <row r="942" spans="1:2">
      <c r="A942" t="s">
        <v>605</v>
      </c>
      <c r="B942" s="68" t="s">
        <v>38</v>
      </c>
    </row>
    <row r="943" spans="1:2">
      <c r="A943" t="s">
        <v>2410</v>
      </c>
      <c r="B943" s="68" t="s">
        <v>38</v>
      </c>
    </row>
    <row r="944" spans="1:2">
      <c r="A944" t="s">
        <v>7723</v>
      </c>
      <c r="B944" s="68" t="s">
        <v>37</v>
      </c>
    </row>
    <row r="945" spans="1:2">
      <c r="A945" t="s">
        <v>2923</v>
      </c>
      <c r="B945" s="68" t="s">
        <v>38</v>
      </c>
    </row>
    <row r="946" spans="1:2">
      <c r="A946" t="s">
        <v>606</v>
      </c>
      <c r="B946" s="68" t="s">
        <v>74</v>
      </c>
    </row>
    <row r="947" spans="1:2">
      <c r="A947" t="s">
        <v>118</v>
      </c>
      <c r="B947" s="68" t="s">
        <v>74</v>
      </c>
    </row>
    <row r="948" spans="1:2">
      <c r="A948" t="s">
        <v>1229</v>
      </c>
      <c r="B948" s="68" t="s">
        <v>38</v>
      </c>
    </row>
    <row r="949" spans="1:2">
      <c r="A949" t="s">
        <v>119</v>
      </c>
      <c r="B949" s="68" t="s">
        <v>38</v>
      </c>
    </row>
    <row r="950" spans="1:2">
      <c r="A950" t="s">
        <v>1776</v>
      </c>
      <c r="B950" s="68" t="s">
        <v>38</v>
      </c>
    </row>
    <row r="951" spans="1:2">
      <c r="A951" t="s">
        <v>3688</v>
      </c>
      <c r="B951" s="68" t="s">
        <v>38</v>
      </c>
    </row>
    <row r="952" spans="1:2">
      <c r="A952" t="s">
        <v>4258</v>
      </c>
      <c r="B952" s="68" t="s">
        <v>37</v>
      </c>
    </row>
    <row r="953" spans="1:2">
      <c r="A953" t="s">
        <v>4004</v>
      </c>
      <c r="B953" s="68" t="s">
        <v>38</v>
      </c>
    </row>
    <row r="954" spans="1:2">
      <c r="A954" t="s">
        <v>120</v>
      </c>
      <c r="B954" s="68" t="s">
        <v>38</v>
      </c>
    </row>
    <row r="955" spans="1:2">
      <c r="A955" t="s">
        <v>1978</v>
      </c>
      <c r="B955" s="68" t="s">
        <v>74</v>
      </c>
    </row>
    <row r="956" spans="1:2">
      <c r="A956" t="s">
        <v>1528</v>
      </c>
      <c r="B956" s="68" t="s">
        <v>74</v>
      </c>
    </row>
    <row r="957" spans="1:2">
      <c r="A957" t="s">
        <v>1388</v>
      </c>
      <c r="B957" s="68" t="s">
        <v>38</v>
      </c>
    </row>
    <row r="958" spans="1:2">
      <c r="A958" t="s">
        <v>2924</v>
      </c>
      <c r="B958" s="68" t="s">
        <v>74</v>
      </c>
    </row>
    <row r="959" spans="1:2">
      <c r="A959" t="s">
        <v>833</v>
      </c>
      <c r="B959" s="68" t="s">
        <v>38</v>
      </c>
    </row>
    <row r="960" spans="1:2">
      <c r="A960" t="s">
        <v>1979</v>
      </c>
      <c r="B960" s="68" t="s">
        <v>38</v>
      </c>
    </row>
    <row r="961" spans="1:2">
      <c r="A961" t="s">
        <v>121</v>
      </c>
      <c r="B961" s="68" t="s">
        <v>38</v>
      </c>
    </row>
    <row r="962" spans="1:2">
      <c r="A962" t="s">
        <v>6259</v>
      </c>
      <c r="B962" s="68" t="s">
        <v>36</v>
      </c>
    </row>
    <row r="963" spans="1:2">
      <c r="A963" t="s">
        <v>1389</v>
      </c>
      <c r="B963" s="68" t="s">
        <v>38</v>
      </c>
    </row>
    <row r="964" spans="1:2">
      <c r="A964" t="s">
        <v>1140</v>
      </c>
      <c r="B964" s="68" t="s">
        <v>38</v>
      </c>
    </row>
    <row r="965" spans="1:2">
      <c r="A965" t="s">
        <v>1303</v>
      </c>
      <c r="B965" s="68" t="s">
        <v>74</v>
      </c>
    </row>
    <row r="966" spans="1:2">
      <c r="A966" t="s">
        <v>122</v>
      </c>
      <c r="B966" s="68" t="s">
        <v>74</v>
      </c>
    </row>
    <row r="967" spans="1:2">
      <c r="A967" t="s">
        <v>7256</v>
      </c>
      <c r="B967" s="68" t="s">
        <v>35</v>
      </c>
    </row>
    <row r="968" spans="1:2">
      <c r="A968" t="s">
        <v>1777</v>
      </c>
      <c r="B968" s="68" t="s">
        <v>38</v>
      </c>
    </row>
    <row r="969" spans="1:2">
      <c r="A969" t="s">
        <v>834</v>
      </c>
      <c r="B969" s="68" t="s">
        <v>38</v>
      </c>
    </row>
    <row r="970" spans="1:2">
      <c r="A970" t="s">
        <v>7786</v>
      </c>
      <c r="B970" s="68" t="s">
        <v>37</v>
      </c>
    </row>
    <row r="971" spans="1:2">
      <c r="A971" t="s">
        <v>5835</v>
      </c>
      <c r="B971" s="68" t="s">
        <v>37</v>
      </c>
    </row>
    <row r="972" spans="1:2">
      <c r="A972" t="s">
        <v>6181</v>
      </c>
      <c r="B972" s="68" t="s">
        <v>37</v>
      </c>
    </row>
    <row r="973" spans="1:2">
      <c r="A973" t="s">
        <v>1778</v>
      </c>
      <c r="B973" s="68" t="s">
        <v>38</v>
      </c>
    </row>
    <row r="974" spans="1:2">
      <c r="A974" t="s">
        <v>6478</v>
      </c>
      <c r="B974" s="68" t="s">
        <v>37</v>
      </c>
    </row>
    <row r="975" spans="1:2">
      <c r="A975" t="s">
        <v>4806</v>
      </c>
      <c r="B975" s="68" t="s">
        <v>37</v>
      </c>
    </row>
    <row r="976" spans="1:2">
      <c r="A976" t="s">
        <v>7823</v>
      </c>
      <c r="B976" s="68" t="s">
        <v>38</v>
      </c>
    </row>
    <row r="977" spans="1:2">
      <c r="A977" t="s">
        <v>4005</v>
      </c>
      <c r="B977" s="68" t="s">
        <v>38</v>
      </c>
    </row>
    <row r="978" spans="1:2">
      <c r="A978" t="s">
        <v>7907</v>
      </c>
      <c r="B978" s="68" t="s">
        <v>35</v>
      </c>
    </row>
    <row r="979" spans="1:2">
      <c r="A979" t="s">
        <v>4478</v>
      </c>
      <c r="B979" s="68" t="s">
        <v>38</v>
      </c>
    </row>
    <row r="980" spans="1:2">
      <c r="A980" t="s">
        <v>8000</v>
      </c>
      <c r="B980" s="68" t="s">
        <v>35</v>
      </c>
    </row>
    <row r="981" spans="1:2">
      <c r="A981" t="s">
        <v>4679</v>
      </c>
      <c r="B981" s="68" t="s">
        <v>37</v>
      </c>
    </row>
    <row r="982" spans="1:2">
      <c r="A982" t="s">
        <v>1680</v>
      </c>
      <c r="B982" s="68" t="s">
        <v>74</v>
      </c>
    </row>
    <row r="983" spans="1:2">
      <c r="A983" t="s">
        <v>5638</v>
      </c>
      <c r="B983" s="68" t="s">
        <v>38</v>
      </c>
    </row>
    <row r="984" spans="1:2">
      <c r="A984" t="s">
        <v>1390</v>
      </c>
      <c r="B984" s="68" t="s">
        <v>38</v>
      </c>
    </row>
    <row r="985" spans="1:2">
      <c r="A985" t="s">
        <v>3842</v>
      </c>
      <c r="B985" s="68" t="s">
        <v>38</v>
      </c>
    </row>
    <row r="986" spans="1:2">
      <c r="A986" t="s">
        <v>2772</v>
      </c>
      <c r="B986" s="68" t="s">
        <v>38</v>
      </c>
    </row>
    <row r="987" spans="1:2">
      <c r="A987" t="s">
        <v>1529</v>
      </c>
      <c r="B987" s="68" t="s">
        <v>38</v>
      </c>
    </row>
    <row r="988" spans="1:2">
      <c r="A988" t="s">
        <v>7824</v>
      </c>
      <c r="B988" s="68" t="s">
        <v>37</v>
      </c>
    </row>
    <row r="989" spans="1:2">
      <c r="A989" t="s">
        <v>7825</v>
      </c>
      <c r="B989" s="68" t="s">
        <v>36</v>
      </c>
    </row>
    <row r="990" spans="1:2">
      <c r="A990" t="s">
        <v>6479</v>
      </c>
      <c r="B990" s="68" t="s">
        <v>37</v>
      </c>
    </row>
    <row r="991" spans="1:2">
      <c r="A991" t="s">
        <v>6182</v>
      </c>
      <c r="B991" s="68" t="s">
        <v>37</v>
      </c>
    </row>
    <row r="992" spans="1:2">
      <c r="A992" t="s">
        <v>4843</v>
      </c>
      <c r="B992" s="68" t="s">
        <v>37</v>
      </c>
    </row>
    <row r="993" spans="1:2">
      <c r="A993" t="s">
        <v>7026</v>
      </c>
      <c r="B993" s="68" t="s">
        <v>37</v>
      </c>
    </row>
    <row r="994" spans="1:2">
      <c r="A994" t="s">
        <v>1779</v>
      </c>
      <c r="B994" s="68" t="s">
        <v>38</v>
      </c>
    </row>
    <row r="995" spans="1:2">
      <c r="A995" t="s">
        <v>8001</v>
      </c>
      <c r="B995" s="68" t="s">
        <v>37</v>
      </c>
    </row>
    <row r="996" spans="1:2">
      <c r="A996" t="s">
        <v>7634</v>
      </c>
      <c r="B996" s="68" t="s">
        <v>36</v>
      </c>
    </row>
    <row r="997" spans="1:2">
      <c r="A997" t="s">
        <v>7826</v>
      </c>
      <c r="B997" s="68" t="s">
        <v>37</v>
      </c>
    </row>
    <row r="998" spans="1:2">
      <c r="A998" t="s">
        <v>123</v>
      </c>
      <c r="B998" s="68" t="s">
        <v>38</v>
      </c>
    </row>
    <row r="999" spans="1:2">
      <c r="A999" t="s">
        <v>124</v>
      </c>
      <c r="B999" s="68" t="s">
        <v>38</v>
      </c>
    </row>
    <row r="1000" spans="1:2">
      <c r="A1000" t="s">
        <v>411</v>
      </c>
      <c r="B1000" s="68" t="s">
        <v>38</v>
      </c>
    </row>
    <row r="1001" spans="1:2">
      <c r="A1001" t="s">
        <v>8119</v>
      </c>
      <c r="B1001" s="68" t="s">
        <v>36</v>
      </c>
    </row>
    <row r="1002" spans="1:2">
      <c r="A1002" t="s">
        <v>4190</v>
      </c>
      <c r="B1002" s="68" t="s">
        <v>38</v>
      </c>
    </row>
    <row r="1003" spans="1:2">
      <c r="A1003" t="s">
        <v>4385</v>
      </c>
      <c r="B1003" s="68" t="s">
        <v>74</v>
      </c>
    </row>
    <row r="1004" spans="1:2">
      <c r="A1004" t="s">
        <v>125</v>
      </c>
      <c r="B1004" s="68" t="s">
        <v>38</v>
      </c>
    </row>
    <row r="1005" spans="1:2">
      <c r="A1005" t="s">
        <v>607</v>
      </c>
      <c r="B1005" s="68" t="s">
        <v>38</v>
      </c>
    </row>
    <row r="1006" spans="1:2">
      <c r="A1006" t="s">
        <v>1780</v>
      </c>
      <c r="B1006" s="68" t="s">
        <v>38</v>
      </c>
    </row>
    <row r="1007" spans="1:2">
      <c r="A1007" t="s">
        <v>7787</v>
      </c>
      <c r="B1007" s="68" t="s">
        <v>37</v>
      </c>
    </row>
    <row r="1008" spans="1:2">
      <c r="A1008" t="s">
        <v>7417</v>
      </c>
      <c r="B1008" s="68" t="s">
        <v>36</v>
      </c>
    </row>
    <row r="1009" spans="1:2">
      <c r="A1009" t="s">
        <v>1781</v>
      </c>
      <c r="B1009" s="68" t="s">
        <v>38</v>
      </c>
    </row>
    <row r="1010" spans="1:2">
      <c r="A1010" t="s">
        <v>1782</v>
      </c>
      <c r="B1010" s="68" t="s">
        <v>38</v>
      </c>
    </row>
    <row r="1011" spans="1:2">
      <c r="A1011" t="s">
        <v>4338</v>
      </c>
      <c r="B1011" s="68" t="s">
        <v>38</v>
      </c>
    </row>
    <row r="1012" spans="1:2">
      <c r="A1012" t="s">
        <v>5786</v>
      </c>
      <c r="B1012" s="68" t="s">
        <v>37</v>
      </c>
    </row>
    <row r="1013" spans="1:2">
      <c r="A1013" t="s">
        <v>5936</v>
      </c>
      <c r="B1013" s="68" t="s">
        <v>38</v>
      </c>
    </row>
    <row r="1014" spans="1:2">
      <c r="A1014" t="s">
        <v>3262</v>
      </c>
      <c r="B1014" s="68" t="s">
        <v>38</v>
      </c>
    </row>
    <row r="1015" spans="1:2">
      <c r="A1015" t="s">
        <v>126</v>
      </c>
      <c r="B1015" s="68" t="s">
        <v>74</v>
      </c>
    </row>
    <row r="1016" spans="1:2">
      <c r="A1016" t="s">
        <v>1391</v>
      </c>
      <c r="B1016" s="68" t="s">
        <v>38</v>
      </c>
    </row>
    <row r="1017" spans="1:2">
      <c r="A1017" t="s">
        <v>1783</v>
      </c>
      <c r="B1017" s="68" t="s">
        <v>38</v>
      </c>
    </row>
    <row r="1018" spans="1:2">
      <c r="A1018" t="s">
        <v>7675</v>
      </c>
      <c r="B1018" s="68" t="s">
        <v>36</v>
      </c>
    </row>
    <row r="1019" spans="1:2">
      <c r="A1019" t="s">
        <v>4764</v>
      </c>
      <c r="B1019" s="68" t="s">
        <v>37</v>
      </c>
    </row>
    <row r="1020" spans="1:2">
      <c r="A1020" t="s">
        <v>3263</v>
      </c>
      <c r="B1020" s="68" t="s">
        <v>38</v>
      </c>
    </row>
    <row r="1021" spans="1:2">
      <c r="A1021" t="s">
        <v>127</v>
      </c>
      <c r="B1021" s="68" t="s">
        <v>38</v>
      </c>
    </row>
    <row r="1022" spans="1:2">
      <c r="A1022" t="s">
        <v>835</v>
      </c>
      <c r="B1022" s="68" t="s">
        <v>38</v>
      </c>
    </row>
    <row r="1023" spans="1:2">
      <c r="A1023" t="s">
        <v>3843</v>
      </c>
      <c r="B1023" s="68" t="s">
        <v>38</v>
      </c>
    </row>
    <row r="1024" spans="1:2">
      <c r="A1024" t="s">
        <v>2584</v>
      </c>
      <c r="B1024" s="68" t="s">
        <v>38</v>
      </c>
    </row>
    <row r="1025" spans="1:2">
      <c r="A1025" t="s">
        <v>968</v>
      </c>
      <c r="B1025" s="68" t="s">
        <v>38</v>
      </c>
    </row>
    <row r="1026" spans="1:2">
      <c r="A1026" t="s">
        <v>1530</v>
      </c>
      <c r="B1026" s="68" t="s">
        <v>38</v>
      </c>
    </row>
    <row r="1027" spans="1:2">
      <c r="A1027" t="s">
        <v>8120</v>
      </c>
      <c r="B1027" s="68" t="s">
        <v>36</v>
      </c>
    </row>
    <row r="1028" spans="1:2">
      <c r="A1028" t="s">
        <v>7454</v>
      </c>
      <c r="B1028" s="68" t="s">
        <v>37</v>
      </c>
    </row>
    <row r="1029" spans="1:2">
      <c r="A1029" t="s">
        <v>7340</v>
      </c>
      <c r="B1029" s="68" t="s">
        <v>37</v>
      </c>
    </row>
    <row r="1030" spans="1:2">
      <c r="A1030" t="s">
        <v>1392</v>
      </c>
      <c r="B1030" s="68" t="s">
        <v>38</v>
      </c>
    </row>
    <row r="1031" spans="1:2">
      <c r="A1031" t="s">
        <v>4386</v>
      </c>
      <c r="B1031" s="68" t="s">
        <v>38</v>
      </c>
    </row>
    <row r="1032" spans="1:2">
      <c r="A1032" t="s">
        <v>4290</v>
      </c>
      <c r="B1032" s="68" t="s">
        <v>38</v>
      </c>
    </row>
    <row r="1033" spans="1:2">
      <c r="A1033" t="s">
        <v>3054</v>
      </c>
      <c r="B1033" s="68" t="s">
        <v>74</v>
      </c>
    </row>
    <row r="1034" spans="1:2">
      <c r="A1034" t="s">
        <v>3689</v>
      </c>
      <c r="B1034" s="68" t="s">
        <v>38</v>
      </c>
    </row>
    <row r="1035" spans="1:2">
      <c r="A1035" t="s">
        <v>1531</v>
      </c>
      <c r="B1035" s="68" t="s">
        <v>38</v>
      </c>
    </row>
    <row r="1036" spans="1:2">
      <c r="A1036" t="s">
        <v>1393</v>
      </c>
      <c r="B1036" s="68" t="s">
        <v>38</v>
      </c>
    </row>
    <row r="1037" spans="1:2">
      <c r="A1037" t="s">
        <v>3541</v>
      </c>
      <c r="B1037" s="68" t="s">
        <v>38</v>
      </c>
    </row>
    <row r="1038" spans="1:2">
      <c r="A1038" t="s">
        <v>128</v>
      </c>
      <c r="B1038" s="68" t="s">
        <v>74</v>
      </c>
    </row>
    <row r="1039" spans="1:2">
      <c r="A1039" t="s">
        <v>6480</v>
      </c>
      <c r="B1039" s="68" t="s">
        <v>37</v>
      </c>
    </row>
    <row r="1040" spans="1:2">
      <c r="A1040" t="s">
        <v>5010</v>
      </c>
      <c r="B1040" s="68" t="s">
        <v>38</v>
      </c>
    </row>
    <row r="1041" spans="1:2">
      <c r="A1041" t="s">
        <v>8002</v>
      </c>
      <c r="B1041" s="68" t="s">
        <v>36</v>
      </c>
    </row>
    <row r="1042" spans="1:2">
      <c r="A1042" t="s">
        <v>1532</v>
      </c>
      <c r="B1042" s="68" t="s">
        <v>74</v>
      </c>
    </row>
    <row r="1043" spans="1:2">
      <c r="A1043" t="s">
        <v>5639</v>
      </c>
      <c r="B1043" s="68" t="s">
        <v>38</v>
      </c>
    </row>
    <row r="1044" spans="1:2">
      <c r="A1044" t="s">
        <v>6626</v>
      </c>
      <c r="B1044" s="68" t="s">
        <v>36</v>
      </c>
    </row>
    <row r="1045" spans="1:2">
      <c r="A1045" t="s">
        <v>1533</v>
      </c>
      <c r="B1045" s="68" t="s">
        <v>38</v>
      </c>
    </row>
    <row r="1046" spans="1:2">
      <c r="A1046" t="s">
        <v>3055</v>
      </c>
      <c r="B1046" s="68" t="s">
        <v>74</v>
      </c>
    </row>
    <row r="1047" spans="1:2">
      <c r="A1047" t="s">
        <v>6075</v>
      </c>
      <c r="B1047" s="68" t="s">
        <v>37</v>
      </c>
    </row>
    <row r="1048" spans="1:2">
      <c r="A1048" t="s">
        <v>6076</v>
      </c>
      <c r="B1048" s="68" t="s">
        <v>37</v>
      </c>
    </row>
    <row r="1049" spans="1:2">
      <c r="A1049" t="s">
        <v>2925</v>
      </c>
      <c r="B1049" s="68" t="s">
        <v>74</v>
      </c>
    </row>
    <row r="1050" spans="1:2">
      <c r="A1050" t="s">
        <v>2211</v>
      </c>
      <c r="B1050" s="68" t="s">
        <v>38</v>
      </c>
    </row>
    <row r="1051" spans="1:2">
      <c r="A1051" t="s">
        <v>1681</v>
      </c>
      <c r="B1051" s="68" t="s">
        <v>74</v>
      </c>
    </row>
    <row r="1052" spans="1:2">
      <c r="A1052" t="s">
        <v>6354</v>
      </c>
      <c r="B1052" s="68" t="s">
        <v>38</v>
      </c>
    </row>
    <row r="1053" spans="1:2">
      <c r="A1053" t="s">
        <v>1394</v>
      </c>
      <c r="B1053" s="68" t="s">
        <v>38</v>
      </c>
    </row>
    <row r="1054" spans="1:2">
      <c r="A1054" t="s">
        <v>4130</v>
      </c>
      <c r="B1054" s="68" t="s">
        <v>38</v>
      </c>
    </row>
    <row r="1055" spans="1:2">
      <c r="A1055" t="s">
        <v>6260</v>
      </c>
      <c r="B1055" s="68" t="s">
        <v>36</v>
      </c>
    </row>
    <row r="1056" spans="1:2">
      <c r="A1056" t="s">
        <v>6355</v>
      </c>
      <c r="B1056" s="68" t="s">
        <v>37</v>
      </c>
    </row>
    <row r="1057" spans="1:2">
      <c r="A1057" t="s">
        <v>3474</v>
      </c>
      <c r="B1057" s="68" t="s">
        <v>74</v>
      </c>
    </row>
    <row r="1058" spans="1:2">
      <c r="A1058" t="s">
        <v>836</v>
      </c>
      <c r="B1058" s="68" t="s">
        <v>38</v>
      </c>
    </row>
    <row r="1059" spans="1:2">
      <c r="A1059" t="s">
        <v>7635</v>
      </c>
      <c r="B1059" s="68" t="s">
        <v>36</v>
      </c>
    </row>
    <row r="1060" spans="1:2">
      <c r="A1060" t="s">
        <v>7827</v>
      </c>
      <c r="B1060" s="68" t="s">
        <v>37</v>
      </c>
    </row>
    <row r="1061" spans="1:2">
      <c r="A1061" t="s">
        <v>7257</v>
      </c>
      <c r="B1061" s="68" t="s">
        <v>37</v>
      </c>
    </row>
    <row r="1062" spans="1:2">
      <c r="A1062" t="s">
        <v>1230</v>
      </c>
      <c r="B1062" s="68" t="s">
        <v>74</v>
      </c>
    </row>
    <row r="1063" spans="1:2">
      <c r="A1063" t="s">
        <v>7699</v>
      </c>
      <c r="B1063" s="68" t="s">
        <v>37</v>
      </c>
    </row>
    <row r="1064" spans="1:2">
      <c r="A1064" t="s">
        <v>5640</v>
      </c>
      <c r="B1064" s="68" t="s">
        <v>74</v>
      </c>
    </row>
    <row r="1065" spans="1:2">
      <c r="A1065" t="s">
        <v>8003</v>
      </c>
      <c r="B1065" s="68" t="s">
        <v>35</v>
      </c>
    </row>
    <row r="1066" spans="1:2">
      <c r="A1066" t="s">
        <v>7724</v>
      </c>
      <c r="B1066" s="68" t="s">
        <v>36</v>
      </c>
    </row>
    <row r="1067" spans="1:2">
      <c r="A1067" t="s">
        <v>7418</v>
      </c>
      <c r="B1067" s="68" t="s">
        <v>36</v>
      </c>
    </row>
    <row r="1068" spans="1:2">
      <c r="A1068" t="s">
        <v>3056</v>
      </c>
      <c r="B1068" s="68" t="s">
        <v>74</v>
      </c>
    </row>
    <row r="1069" spans="1:2">
      <c r="A1069" t="s">
        <v>5258</v>
      </c>
      <c r="B1069" s="68" t="s">
        <v>37</v>
      </c>
    </row>
    <row r="1070" spans="1:2">
      <c r="A1070" t="s">
        <v>3057</v>
      </c>
      <c r="B1070" s="68" t="s">
        <v>74</v>
      </c>
    </row>
    <row r="1071" spans="1:2">
      <c r="A1071" t="s">
        <v>4765</v>
      </c>
      <c r="B1071" s="68" t="s">
        <v>37</v>
      </c>
    </row>
    <row r="1072" spans="1:2">
      <c r="A1072" t="s">
        <v>6979</v>
      </c>
      <c r="B1072" s="68" t="s">
        <v>37</v>
      </c>
    </row>
    <row r="1073" spans="1:2">
      <c r="A1073" t="s">
        <v>4766</v>
      </c>
      <c r="B1073" s="68" t="s">
        <v>37</v>
      </c>
    </row>
    <row r="1074" spans="1:2">
      <c r="A1074" t="s">
        <v>1980</v>
      </c>
      <c r="B1074" s="68" t="s">
        <v>38</v>
      </c>
    </row>
    <row r="1075" spans="1:2">
      <c r="A1075" t="s">
        <v>2212</v>
      </c>
      <c r="B1075" s="68" t="s">
        <v>38</v>
      </c>
    </row>
    <row r="1076" spans="1:2">
      <c r="A1076" t="s">
        <v>1981</v>
      </c>
      <c r="B1076" s="68" t="s">
        <v>38</v>
      </c>
    </row>
    <row r="1077" spans="1:2">
      <c r="A1077" t="s">
        <v>2773</v>
      </c>
      <c r="B1077" s="68" t="s">
        <v>38</v>
      </c>
    </row>
    <row r="1078" spans="1:2">
      <c r="A1078" t="s">
        <v>2926</v>
      </c>
      <c r="B1078" s="68" t="s">
        <v>74</v>
      </c>
    </row>
    <row r="1079" spans="1:2">
      <c r="A1079" t="s">
        <v>5124</v>
      </c>
      <c r="B1079" s="68" t="s">
        <v>37</v>
      </c>
    </row>
    <row r="1080" spans="1:2">
      <c r="A1080" t="s">
        <v>4479</v>
      </c>
      <c r="B1080" s="68" t="s">
        <v>38</v>
      </c>
    </row>
    <row r="1081" spans="1:2">
      <c r="A1081" t="s">
        <v>3058</v>
      </c>
      <c r="B1081" s="68" t="s">
        <v>74</v>
      </c>
    </row>
    <row r="1082" spans="1:2">
      <c r="A1082" t="s">
        <v>3264</v>
      </c>
      <c r="B1082" s="68" t="s">
        <v>38</v>
      </c>
    </row>
    <row r="1083" spans="1:2">
      <c r="A1083" t="s">
        <v>3363</v>
      </c>
      <c r="B1083" s="68" t="s">
        <v>38</v>
      </c>
    </row>
    <row r="1084" spans="1:2">
      <c r="A1084" t="s">
        <v>3059</v>
      </c>
      <c r="B1084" s="68" t="s">
        <v>74</v>
      </c>
    </row>
    <row r="1085" spans="1:2">
      <c r="A1085" t="s">
        <v>4291</v>
      </c>
      <c r="B1085" s="68" t="s">
        <v>38</v>
      </c>
    </row>
    <row r="1086" spans="1:2">
      <c r="A1086" t="s">
        <v>4703</v>
      </c>
      <c r="B1086" s="68" t="s">
        <v>37</v>
      </c>
    </row>
    <row r="1087" spans="1:2">
      <c r="A1087" t="s">
        <v>4339</v>
      </c>
      <c r="B1087" s="68" t="s">
        <v>38</v>
      </c>
    </row>
    <row r="1088" spans="1:2">
      <c r="A1088" t="s">
        <v>4259</v>
      </c>
      <c r="B1088" s="68" t="s">
        <v>37</v>
      </c>
    </row>
    <row r="1089" spans="1:2">
      <c r="A1089" t="s">
        <v>4131</v>
      </c>
      <c r="B1089" s="68" t="s">
        <v>37</v>
      </c>
    </row>
    <row r="1090" spans="1:2">
      <c r="A1090" t="s">
        <v>6789</v>
      </c>
      <c r="B1090" s="68" t="s">
        <v>36</v>
      </c>
    </row>
    <row r="1091" spans="1:2">
      <c r="A1091" t="s">
        <v>6356</v>
      </c>
      <c r="B1091" s="68" t="s">
        <v>37</v>
      </c>
    </row>
    <row r="1092" spans="1:2">
      <c r="A1092" t="s">
        <v>4132</v>
      </c>
      <c r="B1092" s="68" t="s">
        <v>38</v>
      </c>
    </row>
    <row r="1093" spans="1:2">
      <c r="A1093" t="s">
        <v>1141</v>
      </c>
      <c r="B1093" s="68" t="s">
        <v>74</v>
      </c>
    </row>
    <row r="1094" spans="1:2">
      <c r="A1094" t="s">
        <v>837</v>
      </c>
      <c r="B1094" s="68" t="s">
        <v>38</v>
      </c>
    </row>
    <row r="1095" spans="1:2">
      <c r="A1095" t="s">
        <v>837</v>
      </c>
      <c r="B1095" s="68" t="s">
        <v>38</v>
      </c>
    </row>
    <row r="1096" spans="1:2">
      <c r="A1096" t="s">
        <v>2774</v>
      </c>
      <c r="B1096" s="68" t="s">
        <v>38</v>
      </c>
    </row>
    <row r="1097" spans="1:2">
      <c r="A1097" t="s">
        <v>7027</v>
      </c>
      <c r="B1097" s="68" t="s">
        <v>36</v>
      </c>
    </row>
    <row r="1098" spans="1:2">
      <c r="A1098" t="s">
        <v>838</v>
      </c>
      <c r="B1098" s="68" t="s">
        <v>38</v>
      </c>
    </row>
    <row r="1099" spans="1:2">
      <c r="A1099" t="s">
        <v>7028</v>
      </c>
      <c r="B1099" s="68" t="s">
        <v>37</v>
      </c>
    </row>
    <row r="1100" spans="1:2">
      <c r="A1100" t="s">
        <v>7636</v>
      </c>
      <c r="B1100" s="68" t="s">
        <v>37</v>
      </c>
    </row>
    <row r="1101" spans="1:2">
      <c r="A1101" t="s">
        <v>7725</v>
      </c>
      <c r="B1101" s="68" t="s">
        <v>36</v>
      </c>
    </row>
    <row r="1102" spans="1:2">
      <c r="A1102" t="s">
        <v>7676</v>
      </c>
      <c r="B1102" s="68" t="s">
        <v>37</v>
      </c>
    </row>
    <row r="1103" spans="1:2">
      <c r="A1103" t="s">
        <v>7455</v>
      </c>
      <c r="B1103" s="68" t="s">
        <v>37</v>
      </c>
    </row>
    <row r="1104" spans="1:2">
      <c r="A1104" t="s">
        <v>499</v>
      </c>
      <c r="B1104" s="68" t="s">
        <v>38</v>
      </c>
    </row>
    <row r="1105" spans="1:2">
      <c r="A1105" t="s">
        <v>3786</v>
      </c>
      <c r="B1105" s="68" t="s">
        <v>38</v>
      </c>
    </row>
    <row r="1106" spans="1:2">
      <c r="A1106" t="s">
        <v>3364</v>
      </c>
      <c r="B1106" s="68" t="s">
        <v>38</v>
      </c>
    </row>
    <row r="1107" spans="1:2">
      <c r="A1107" t="s">
        <v>1982</v>
      </c>
      <c r="B1107" s="68" t="s">
        <v>38</v>
      </c>
    </row>
    <row r="1108" spans="1:2">
      <c r="A1108" t="s">
        <v>129</v>
      </c>
      <c r="B1108" s="68" t="s">
        <v>38</v>
      </c>
    </row>
    <row r="1109" spans="1:2">
      <c r="A1109" t="s">
        <v>2213</v>
      </c>
      <c r="B1109" s="68" t="s">
        <v>38</v>
      </c>
    </row>
    <row r="1110" spans="1:2">
      <c r="A1110" t="s">
        <v>6481</v>
      </c>
      <c r="B1110" s="68" t="s">
        <v>37</v>
      </c>
    </row>
    <row r="1111" spans="1:2">
      <c r="A1111" t="s">
        <v>2585</v>
      </c>
      <c r="B1111" s="68" t="s">
        <v>38</v>
      </c>
    </row>
    <row r="1112" spans="1:2">
      <c r="A1112" t="s">
        <v>6890</v>
      </c>
      <c r="B1112" s="68" t="s">
        <v>38</v>
      </c>
    </row>
    <row r="1113" spans="1:2">
      <c r="A1113" t="s">
        <v>3365</v>
      </c>
      <c r="B1113" s="68" t="s">
        <v>38</v>
      </c>
    </row>
    <row r="1114" spans="1:2">
      <c r="A1114" t="s">
        <v>1983</v>
      </c>
      <c r="B1114" s="68" t="s">
        <v>38</v>
      </c>
    </row>
    <row r="1115" spans="1:2">
      <c r="A1115" t="s">
        <v>6891</v>
      </c>
      <c r="B1115" s="68" t="s">
        <v>37</v>
      </c>
    </row>
    <row r="1116" spans="1:2">
      <c r="A1116" t="s">
        <v>6183</v>
      </c>
      <c r="B1116" s="68" t="s">
        <v>37</v>
      </c>
    </row>
    <row r="1117" spans="1:2">
      <c r="A1117" t="s">
        <v>4979</v>
      </c>
      <c r="B1117" s="68" t="s">
        <v>37</v>
      </c>
    </row>
    <row r="1118" spans="1:2">
      <c r="A1118" t="s">
        <v>6077</v>
      </c>
      <c r="B1118" s="68" t="s">
        <v>36</v>
      </c>
    </row>
    <row r="1119" spans="1:2">
      <c r="A1119" t="s">
        <v>2411</v>
      </c>
      <c r="B1119" s="68" t="s">
        <v>38</v>
      </c>
    </row>
    <row r="1120" spans="1:2">
      <c r="A1120" t="s">
        <v>1784</v>
      </c>
      <c r="B1120" s="68" t="s">
        <v>38</v>
      </c>
    </row>
    <row r="1121" spans="1:2">
      <c r="A1121" t="s">
        <v>2214</v>
      </c>
      <c r="B1121" s="68" t="s">
        <v>38</v>
      </c>
    </row>
    <row r="1122" spans="1:2">
      <c r="A1122" t="s">
        <v>6261</v>
      </c>
      <c r="B1122" s="68" t="s">
        <v>36</v>
      </c>
    </row>
    <row r="1123" spans="1:2">
      <c r="A1123" t="s">
        <v>969</v>
      </c>
      <c r="B1123" s="68" t="s">
        <v>38</v>
      </c>
    </row>
    <row r="1124" spans="1:2">
      <c r="A1124" t="s">
        <v>4646</v>
      </c>
      <c r="B1124" s="68" t="s">
        <v>37</v>
      </c>
    </row>
    <row r="1125" spans="1:2">
      <c r="A1125" t="s">
        <v>2857</v>
      </c>
      <c r="B1125" s="68" t="s">
        <v>38</v>
      </c>
    </row>
    <row r="1126" spans="1:2">
      <c r="A1126" t="s">
        <v>1142</v>
      </c>
      <c r="B1126" s="68" t="s">
        <v>74</v>
      </c>
    </row>
    <row r="1127" spans="1:2">
      <c r="A1127" t="s">
        <v>7637</v>
      </c>
      <c r="B1127" s="68" t="s">
        <v>36</v>
      </c>
    </row>
    <row r="1128" spans="1:2">
      <c r="A1128" t="s">
        <v>1785</v>
      </c>
      <c r="B1128" s="68" t="s">
        <v>38</v>
      </c>
    </row>
    <row r="1129" spans="1:2">
      <c r="A1129" t="s">
        <v>130</v>
      </c>
      <c r="B1129" s="68" t="s">
        <v>38</v>
      </c>
    </row>
    <row r="1130" spans="1:2">
      <c r="A1130" t="s">
        <v>1231</v>
      </c>
      <c r="B1130" s="68" t="s">
        <v>38</v>
      </c>
    </row>
    <row r="1131" spans="1:2">
      <c r="A1131" t="s">
        <v>1143</v>
      </c>
      <c r="B1131" s="68" t="s">
        <v>38</v>
      </c>
    </row>
    <row r="1132" spans="1:2">
      <c r="A1132" t="s">
        <v>608</v>
      </c>
      <c r="B1132" s="68" t="s">
        <v>38</v>
      </c>
    </row>
    <row r="1133" spans="1:2">
      <c r="A1133" t="s">
        <v>5075</v>
      </c>
      <c r="B1133" s="68" t="s">
        <v>37</v>
      </c>
    </row>
    <row r="1134" spans="1:2">
      <c r="A1134" t="s">
        <v>839</v>
      </c>
      <c r="B1134" s="68" t="s">
        <v>38</v>
      </c>
    </row>
    <row r="1135" spans="1:2">
      <c r="A1135" t="s">
        <v>1984</v>
      </c>
      <c r="B1135" s="68" t="s">
        <v>38</v>
      </c>
    </row>
    <row r="1136" spans="1:2">
      <c r="A1136" t="s">
        <v>5397</v>
      </c>
      <c r="B1136" s="68" t="s">
        <v>38</v>
      </c>
    </row>
    <row r="1137" spans="1:2">
      <c r="A1137" t="s">
        <v>5076</v>
      </c>
      <c r="B1137" s="68" t="s">
        <v>37</v>
      </c>
    </row>
    <row r="1138" spans="1:2">
      <c r="A1138" t="s">
        <v>500</v>
      </c>
      <c r="B1138" s="68" t="s">
        <v>38</v>
      </c>
    </row>
    <row r="1139" spans="1:2">
      <c r="A1139" t="s">
        <v>5125</v>
      </c>
      <c r="B1139" s="68" t="s">
        <v>38</v>
      </c>
    </row>
    <row r="1140" spans="1:2">
      <c r="A1140" t="s">
        <v>6482</v>
      </c>
      <c r="B1140" s="68" t="s">
        <v>37</v>
      </c>
    </row>
    <row r="1141" spans="1:2">
      <c r="A1141" t="s">
        <v>6078</v>
      </c>
      <c r="B1141" s="68" t="s">
        <v>36</v>
      </c>
    </row>
    <row r="1142" spans="1:2">
      <c r="A1142" t="s">
        <v>4292</v>
      </c>
      <c r="B1142" s="68" t="s">
        <v>38</v>
      </c>
    </row>
    <row r="1143" spans="1:2">
      <c r="A1143" t="s">
        <v>7258</v>
      </c>
      <c r="B1143" s="68" t="s">
        <v>36</v>
      </c>
    </row>
    <row r="1144" spans="1:2">
      <c r="A1144" t="s">
        <v>970</v>
      </c>
      <c r="B1144" s="68" t="s">
        <v>38</v>
      </c>
    </row>
    <row r="1145" spans="1:2">
      <c r="A1145" t="s">
        <v>3844</v>
      </c>
      <c r="B1145" s="68" t="s">
        <v>38</v>
      </c>
    </row>
    <row r="1146" spans="1:2">
      <c r="A1146" t="s">
        <v>2586</v>
      </c>
      <c r="B1146" s="68" t="s">
        <v>38</v>
      </c>
    </row>
    <row r="1147" spans="1:2">
      <c r="A1147" t="s">
        <v>3366</v>
      </c>
      <c r="B1147" s="68" t="s">
        <v>38</v>
      </c>
    </row>
    <row r="1148" spans="1:2">
      <c r="A1148" t="s">
        <v>7638</v>
      </c>
      <c r="B1148" s="68" t="s">
        <v>37</v>
      </c>
    </row>
    <row r="1149" spans="1:2">
      <c r="A1149" t="s">
        <v>609</v>
      </c>
      <c r="B1149" s="68" t="s">
        <v>38</v>
      </c>
    </row>
    <row r="1150" spans="1:2">
      <c r="A1150" t="s">
        <v>4191</v>
      </c>
      <c r="B1150" s="68" t="s">
        <v>37</v>
      </c>
    </row>
    <row r="1151" spans="1:2">
      <c r="A1151" t="s">
        <v>6483</v>
      </c>
      <c r="B1151" s="68" t="s">
        <v>37</v>
      </c>
    </row>
    <row r="1152" spans="1:2">
      <c r="A1152" t="s">
        <v>3632</v>
      </c>
      <c r="B1152" s="68" t="s">
        <v>38</v>
      </c>
    </row>
    <row r="1153" spans="1:2">
      <c r="A1153" t="s">
        <v>5398</v>
      </c>
      <c r="B1153" s="68" t="s">
        <v>37</v>
      </c>
    </row>
    <row r="1154" spans="1:2">
      <c r="A1154" t="s">
        <v>4878</v>
      </c>
      <c r="B1154" s="68" t="s">
        <v>37</v>
      </c>
    </row>
    <row r="1155" spans="1:2">
      <c r="A1155" t="s">
        <v>2587</v>
      </c>
      <c r="B1155" s="68" t="s">
        <v>38</v>
      </c>
    </row>
    <row r="1156" spans="1:2">
      <c r="A1156" t="s">
        <v>4387</v>
      </c>
      <c r="B1156" s="68" t="s">
        <v>38</v>
      </c>
    </row>
    <row r="1157" spans="1:2">
      <c r="A1157" t="s">
        <v>7029</v>
      </c>
      <c r="B1157" s="68" t="s">
        <v>37</v>
      </c>
    </row>
    <row r="1158" spans="1:2">
      <c r="A1158" t="s">
        <v>1786</v>
      </c>
      <c r="B1158" s="68" t="s">
        <v>38</v>
      </c>
    </row>
    <row r="1159" spans="1:2">
      <c r="A1159" t="s">
        <v>4388</v>
      </c>
      <c r="B1159" s="68" t="s">
        <v>38</v>
      </c>
    </row>
    <row r="1160" spans="1:2">
      <c r="A1160" t="s">
        <v>4916</v>
      </c>
      <c r="B1160" s="68" t="s">
        <v>37</v>
      </c>
    </row>
    <row r="1161" spans="1:2">
      <c r="A1161" t="s">
        <v>412</v>
      </c>
      <c r="B1161" s="68" t="s">
        <v>74</v>
      </c>
    </row>
    <row r="1162" spans="1:2">
      <c r="A1162" t="s">
        <v>4704</v>
      </c>
      <c r="B1162" s="68" t="s">
        <v>37</v>
      </c>
    </row>
    <row r="1163" spans="1:2">
      <c r="A1163" t="s">
        <v>6790</v>
      </c>
      <c r="B1163" s="68" t="s">
        <v>36</v>
      </c>
    </row>
    <row r="1164" spans="1:2">
      <c r="A1164" t="s">
        <v>1144</v>
      </c>
      <c r="B1164" s="68" t="s">
        <v>74</v>
      </c>
    </row>
    <row r="1165" spans="1:2">
      <c r="A1165" t="s">
        <v>3367</v>
      </c>
      <c r="B1165" s="68" t="s">
        <v>38</v>
      </c>
    </row>
    <row r="1166" spans="1:2">
      <c r="A1166" t="s">
        <v>4744</v>
      </c>
      <c r="B1166" s="68" t="s">
        <v>37</v>
      </c>
    </row>
    <row r="1167" spans="1:2">
      <c r="A1167" t="s">
        <v>131</v>
      </c>
      <c r="B1167" s="68" t="s">
        <v>38</v>
      </c>
    </row>
    <row r="1168" spans="1:2">
      <c r="A1168" t="s">
        <v>1534</v>
      </c>
      <c r="B1168" s="68" t="s">
        <v>38</v>
      </c>
    </row>
    <row r="1169" spans="1:2">
      <c r="A1169" t="s">
        <v>3060</v>
      </c>
      <c r="B1169" s="68" t="s">
        <v>74</v>
      </c>
    </row>
    <row r="1170" spans="1:2">
      <c r="A1170" t="s">
        <v>5742</v>
      </c>
      <c r="B1170" s="68" t="s">
        <v>37</v>
      </c>
    </row>
    <row r="1171" spans="1:2">
      <c r="A1171" t="s">
        <v>7259</v>
      </c>
      <c r="B1171" s="68" t="s">
        <v>36</v>
      </c>
    </row>
    <row r="1172" spans="1:2">
      <c r="A1172" t="s">
        <v>5641</v>
      </c>
      <c r="B1172" s="68" t="s">
        <v>74</v>
      </c>
    </row>
    <row r="1173" spans="1:2">
      <c r="A1173" t="s">
        <v>2927</v>
      </c>
      <c r="B1173" s="68" t="s">
        <v>74</v>
      </c>
    </row>
    <row r="1174" spans="1:2">
      <c r="A1174" t="s">
        <v>4192</v>
      </c>
      <c r="B1174" s="68" t="s">
        <v>38</v>
      </c>
    </row>
    <row r="1175" spans="1:2">
      <c r="A1175" t="s">
        <v>4745</v>
      </c>
      <c r="B1175" s="68" t="s">
        <v>36</v>
      </c>
    </row>
    <row r="1176" spans="1:2">
      <c r="A1176" t="s">
        <v>3690</v>
      </c>
      <c r="B1176" s="68" t="s">
        <v>38</v>
      </c>
    </row>
    <row r="1177" spans="1:2">
      <c r="A1177" t="s">
        <v>2928</v>
      </c>
      <c r="B1177" s="68" t="s">
        <v>74</v>
      </c>
    </row>
    <row r="1178" spans="1:2">
      <c r="A1178" t="s">
        <v>5937</v>
      </c>
      <c r="B1178" s="68" t="s">
        <v>38</v>
      </c>
    </row>
    <row r="1179" spans="1:2">
      <c r="A1179" t="s">
        <v>7639</v>
      </c>
      <c r="B1179" s="68" t="s">
        <v>36</v>
      </c>
    </row>
    <row r="1180" spans="1:2">
      <c r="A1180" t="s">
        <v>7419</v>
      </c>
      <c r="B1180" s="68" t="s">
        <v>36</v>
      </c>
    </row>
    <row r="1181" spans="1:2">
      <c r="A1181" t="s">
        <v>5938</v>
      </c>
      <c r="B1181" s="68" t="s">
        <v>38</v>
      </c>
    </row>
    <row r="1182" spans="1:2">
      <c r="A1182" t="s">
        <v>3691</v>
      </c>
      <c r="B1182" s="68" t="s">
        <v>38</v>
      </c>
    </row>
    <row r="1183" spans="1:2">
      <c r="A1183" t="s">
        <v>3061</v>
      </c>
      <c r="B1183" s="68" t="s">
        <v>74</v>
      </c>
    </row>
    <row r="1184" spans="1:2">
      <c r="A1184" t="s">
        <v>5505</v>
      </c>
      <c r="B1184" s="68" t="s">
        <v>38</v>
      </c>
    </row>
    <row r="1185" spans="1:2">
      <c r="A1185" t="s">
        <v>5939</v>
      </c>
      <c r="B1185" s="68" t="s">
        <v>37</v>
      </c>
    </row>
    <row r="1186" spans="1:2">
      <c r="A1186" t="s">
        <v>1682</v>
      </c>
      <c r="B1186" s="68" t="s">
        <v>74</v>
      </c>
    </row>
    <row r="1187" spans="1:2">
      <c r="A1187" t="s">
        <v>3692</v>
      </c>
      <c r="B1187" s="68" t="s">
        <v>38</v>
      </c>
    </row>
    <row r="1188" spans="1:2">
      <c r="A1188" t="s">
        <v>7456</v>
      </c>
      <c r="B1188" s="68" t="s">
        <v>37</v>
      </c>
    </row>
    <row r="1189" spans="1:2">
      <c r="A1189" t="s">
        <v>7457</v>
      </c>
      <c r="B1189" s="68" t="s">
        <v>35</v>
      </c>
    </row>
    <row r="1190" spans="1:2">
      <c r="A1190" t="s">
        <v>5184</v>
      </c>
      <c r="B1190" s="68" t="s">
        <v>37</v>
      </c>
    </row>
    <row r="1191" spans="1:2">
      <c r="A1191" t="s">
        <v>7458</v>
      </c>
      <c r="B1191" s="68" t="s">
        <v>37</v>
      </c>
    </row>
    <row r="1192" spans="1:2">
      <c r="A1192" t="s">
        <v>3845</v>
      </c>
      <c r="B1192" s="68" t="s">
        <v>38</v>
      </c>
    </row>
    <row r="1193" spans="1:2">
      <c r="A1193" t="s">
        <v>7677</v>
      </c>
      <c r="B1193" s="68" t="s">
        <v>36</v>
      </c>
    </row>
    <row r="1194" spans="1:2">
      <c r="A1194" t="s">
        <v>4426</v>
      </c>
      <c r="B1194" s="68" t="s">
        <v>38</v>
      </c>
    </row>
    <row r="1195" spans="1:2">
      <c r="A1195" t="s">
        <v>6184</v>
      </c>
      <c r="B1195" s="68" t="s">
        <v>37</v>
      </c>
    </row>
    <row r="1196" spans="1:2">
      <c r="A1196" t="s">
        <v>5551</v>
      </c>
      <c r="B1196" s="68" t="s">
        <v>38</v>
      </c>
    </row>
    <row r="1197" spans="1:2">
      <c r="A1197" t="s">
        <v>6185</v>
      </c>
      <c r="B1197" s="68" t="s">
        <v>37</v>
      </c>
    </row>
    <row r="1198" spans="1:2">
      <c r="A1198" t="s">
        <v>5940</v>
      </c>
      <c r="B1198" s="68" t="s">
        <v>38</v>
      </c>
    </row>
    <row r="1199" spans="1:2">
      <c r="A1199" t="s">
        <v>3846</v>
      </c>
      <c r="B1199" s="68" t="s">
        <v>38</v>
      </c>
    </row>
    <row r="1200" spans="1:2">
      <c r="A1200" t="s">
        <v>3633</v>
      </c>
      <c r="B1200" s="68" t="s">
        <v>38</v>
      </c>
    </row>
    <row r="1201" spans="1:2">
      <c r="A1201" t="s">
        <v>3368</v>
      </c>
      <c r="B1201" s="68" t="s">
        <v>38</v>
      </c>
    </row>
    <row r="1202" spans="1:2">
      <c r="A1202" t="s">
        <v>6892</v>
      </c>
      <c r="B1202" s="68" t="s">
        <v>38</v>
      </c>
    </row>
    <row r="1203" spans="1:2">
      <c r="A1203" t="s">
        <v>5941</v>
      </c>
      <c r="B1203" s="68" t="s">
        <v>36</v>
      </c>
    </row>
    <row r="1204" spans="1:2">
      <c r="A1204" t="s">
        <v>4193</v>
      </c>
      <c r="B1204" s="68" t="s">
        <v>37</v>
      </c>
    </row>
    <row r="1205" spans="1:2">
      <c r="A1205" t="s">
        <v>3634</v>
      </c>
      <c r="B1205" s="68" t="s">
        <v>38</v>
      </c>
    </row>
    <row r="1206" spans="1:2">
      <c r="A1206" t="s">
        <v>6484</v>
      </c>
      <c r="B1206" s="68" t="s">
        <v>37</v>
      </c>
    </row>
    <row r="1207" spans="1:2">
      <c r="A1207" t="s">
        <v>7459</v>
      </c>
      <c r="B1207" s="68" t="s">
        <v>36</v>
      </c>
    </row>
    <row r="1208" spans="1:2">
      <c r="A1208" t="s">
        <v>4647</v>
      </c>
      <c r="B1208" s="68" t="s">
        <v>38</v>
      </c>
    </row>
    <row r="1209" spans="1:2">
      <c r="A1209" t="s">
        <v>4059</v>
      </c>
      <c r="B1209" s="68" t="s">
        <v>36</v>
      </c>
    </row>
    <row r="1210" spans="1:2">
      <c r="A1210" t="s">
        <v>5126</v>
      </c>
      <c r="B1210" s="68" t="s">
        <v>37</v>
      </c>
    </row>
    <row r="1211" spans="1:2">
      <c r="A1211" t="s">
        <v>7726</v>
      </c>
      <c r="B1211" s="68" t="s">
        <v>36</v>
      </c>
    </row>
    <row r="1212" spans="1:2">
      <c r="A1212" t="s">
        <v>3693</v>
      </c>
      <c r="B1212" s="68" t="s">
        <v>38</v>
      </c>
    </row>
    <row r="1213" spans="1:2">
      <c r="A1213" t="s">
        <v>6262</v>
      </c>
      <c r="B1213" s="68" t="s">
        <v>36</v>
      </c>
    </row>
    <row r="1214" spans="1:2">
      <c r="A1214" t="s">
        <v>4427</v>
      </c>
      <c r="B1214" s="68" t="s">
        <v>38</v>
      </c>
    </row>
    <row r="1215" spans="1:2">
      <c r="A1215" t="s">
        <v>2412</v>
      </c>
      <c r="B1215" s="68" t="s">
        <v>38</v>
      </c>
    </row>
    <row r="1216" spans="1:2">
      <c r="A1216" t="s">
        <v>5642</v>
      </c>
      <c r="B1216" s="68" t="s">
        <v>74</v>
      </c>
    </row>
    <row r="1217" spans="1:2">
      <c r="A1217" t="s">
        <v>4480</v>
      </c>
      <c r="B1217" s="68" t="s">
        <v>38</v>
      </c>
    </row>
    <row r="1218" spans="1:2">
      <c r="A1218" t="s">
        <v>3062</v>
      </c>
      <c r="B1218" s="68" t="s">
        <v>74</v>
      </c>
    </row>
    <row r="1219" spans="1:2">
      <c r="A1219" t="s">
        <v>610</v>
      </c>
      <c r="B1219" s="68" t="s">
        <v>38</v>
      </c>
    </row>
    <row r="1220" spans="1:2">
      <c r="A1220" t="s">
        <v>3475</v>
      </c>
      <c r="B1220" s="68" t="s">
        <v>74</v>
      </c>
    </row>
    <row r="1221" spans="1:2">
      <c r="A1221" t="s">
        <v>5399</v>
      </c>
      <c r="B1221" s="68" t="s">
        <v>37</v>
      </c>
    </row>
    <row r="1222" spans="1:2">
      <c r="A1222" t="s">
        <v>3787</v>
      </c>
      <c r="B1222" s="68" t="s">
        <v>38</v>
      </c>
    </row>
    <row r="1223" spans="1:2">
      <c r="A1223" t="s">
        <v>3063</v>
      </c>
      <c r="B1223" s="68" t="s">
        <v>74</v>
      </c>
    </row>
    <row r="1224" spans="1:2">
      <c r="A1224" t="s">
        <v>6893</v>
      </c>
      <c r="B1224" s="68" t="s">
        <v>38</v>
      </c>
    </row>
    <row r="1225" spans="1:2">
      <c r="A1225" t="s">
        <v>6079</v>
      </c>
      <c r="B1225" s="68" t="s">
        <v>36</v>
      </c>
    </row>
    <row r="1226" spans="1:2">
      <c r="A1226" t="s">
        <v>3788</v>
      </c>
      <c r="B1226" s="68" t="s">
        <v>38</v>
      </c>
    </row>
    <row r="1227" spans="1:2">
      <c r="A1227" t="s">
        <v>6627</v>
      </c>
      <c r="B1227" s="68" t="s">
        <v>37</v>
      </c>
    </row>
    <row r="1228" spans="1:2">
      <c r="A1228" t="s">
        <v>1145</v>
      </c>
      <c r="B1228" s="68" t="s">
        <v>38</v>
      </c>
    </row>
    <row r="1229" spans="1:2">
      <c r="A1229" t="s">
        <v>132</v>
      </c>
      <c r="B1229" s="68" t="s">
        <v>38</v>
      </c>
    </row>
    <row r="1230" spans="1:2">
      <c r="A1230" t="s">
        <v>2413</v>
      </c>
      <c r="B1230" s="68" t="s">
        <v>38</v>
      </c>
    </row>
    <row r="1231" spans="1:2">
      <c r="A1231" t="s">
        <v>3694</v>
      </c>
      <c r="B1231" s="68" t="s">
        <v>38</v>
      </c>
    </row>
    <row r="1232" spans="1:2">
      <c r="A1232" t="s">
        <v>6357</v>
      </c>
      <c r="B1232" s="68" t="s">
        <v>37</v>
      </c>
    </row>
    <row r="1233" spans="1:2">
      <c r="A1233" t="s">
        <v>7260</v>
      </c>
      <c r="B1233" s="68" t="s">
        <v>36</v>
      </c>
    </row>
    <row r="1234" spans="1:2">
      <c r="A1234" t="s">
        <v>133</v>
      </c>
      <c r="B1234" s="68" t="s">
        <v>38</v>
      </c>
    </row>
    <row r="1235" spans="1:2">
      <c r="A1235" t="s">
        <v>1787</v>
      </c>
      <c r="B1235" s="68" t="s">
        <v>38</v>
      </c>
    </row>
    <row r="1236" spans="1:2">
      <c r="A1236" t="s">
        <v>840</v>
      </c>
      <c r="B1236" s="68" t="s">
        <v>38</v>
      </c>
    </row>
    <row r="1237" spans="1:2">
      <c r="A1237" t="s">
        <v>5259</v>
      </c>
      <c r="B1237" s="68" t="s">
        <v>38</v>
      </c>
    </row>
    <row r="1238" spans="1:2">
      <c r="A1238" t="s">
        <v>4006</v>
      </c>
      <c r="B1238" s="68" t="s">
        <v>38</v>
      </c>
    </row>
    <row r="1239" spans="1:2">
      <c r="A1239" t="s">
        <v>2414</v>
      </c>
      <c r="B1239" s="68" t="s">
        <v>38</v>
      </c>
    </row>
    <row r="1240" spans="1:2">
      <c r="A1240" t="s">
        <v>7640</v>
      </c>
      <c r="B1240" s="68" t="s">
        <v>37</v>
      </c>
    </row>
    <row r="1241" spans="1:2">
      <c r="A1241" t="s">
        <v>7788</v>
      </c>
      <c r="B1241" s="68" t="s">
        <v>36</v>
      </c>
    </row>
    <row r="1242" spans="1:2">
      <c r="A1242" t="s">
        <v>5260</v>
      </c>
      <c r="B1242" s="68" t="s">
        <v>37</v>
      </c>
    </row>
    <row r="1243" spans="1:2">
      <c r="A1243" t="s">
        <v>134</v>
      </c>
      <c r="B1243" s="68" t="s">
        <v>74</v>
      </c>
    </row>
    <row r="1244" spans="1:2">
      <c r="A1244" t="s">
        <v>5643</v>
      </c>
      <c r="B1244" s="68" t="s">
        <v>38</v>
      </c>
    </row>
    <row r="1245" spans="1:2">
      <c r="A1245" t="s">
        <v>7030</v>
      </c>
      <c r="B1245" s="68" t="s">
        <v>37</v>
      </c>
    </row>
    <row r="1246" spans="1:2">
      <c r="A1246" t="s">
        <v>6485</v>
      </c>
      <c r="B1246" s="68" t="s">
        <v>37</v>
      </c>
    </row>
    <row r="1247" spans="1:2">
      <c r="A1247" t="s">
        <v>4917</v>
      </c>
      <c r="B1247" s="68" t="s">
        <v>37</v>
      </c>
    </row>
    <row r="1248" spans="1:2">
      <c r="A1248" t="s">
        <v>1232</v>
      </c>
      <c r="B1248" s="68" t="s">
        <v>38</v>
      </c>
    </row>
    <row r="1249" spans="1:2">
      <c r="A1249" t="s">
        <v>2415</v>
      </c>
      <c r="B1249" s="68" t="s">
        <v>38</v>
      </c>
    </row>
    <row r="1250" spans="1:2">
      <c r="A1250" t="s">
        <v>2699</v>
      </c>
      <c r="B1250" s="68" t="s">
        <v>38</v>
      </c>
    </row>
    <row r="1251" spans="1:2">
      <c r="A1251" t="s">
        <v>1233</v>
      </c>
      <c r="B1251" s="68" t="s">
        <v>38</v>
      </c>
    </row>
    <row r="1252" spans="1:2">
      <c r="A1252" t="s">
        <v>6791</v>
      </c>
      <c r="B1252" s="68" t="s">
        <v>36</v>
      </c>
    </row>
    <row r="1253" spans="1:2">
      <c r="A1253" t="s">
        <v>7261</v>
      </c>
      <c r="B1253" s="68" t="s">
        <v>37</v>
      </c>
    </row>
    <row r="1254" spans="1:2">
      <c r="A1254" t="s">
        <v>1985</v>
      </c>
      <c r="B1254" s="68" t="s">
        <v>38</v>
      </c>
    </row>
    <row r="1255" spans="1:2">
      <c r="A1255" t="s">
        <v>6695</v>
      </c>
      <c r="B1255" s="68" t="s">
        <v>36</v>
      </c>
    </row>
    <row r="1256" spans="1:2">
      <c r="A1256" t="s">
        <v>5836</v>
      </c>
      <c r="B1256" s="68" t="s">
        <v>37</v>
      </c>
    </row>
    <row r="1257" spans="1:2">
      <c r="A1257" t="s">
        <v>611</v>
      </c>
      <c r="B1257" s="68" t="s">
        <v>74</v>
      </c>
    </row>
    <row r="1258" spans="1:2">
      <c r="A1258" t="s">
        <v>4389</v>
      </c>
      <c r="B1258" s="68" t="s">
        <v>38</v>
      </c>
    </row>
    <row r="1259" spans="1:2">
      <c r="A1259" t="s">
        <v>5644</v>
      </c>
      <c r="B1259" s="68" t="s">
        <v>38</v>
      </c>
    </row>
    <row r="1260" spans="1:2">
      <c r="A1260" t="s">
        <v>4905</v>
      </c>
      <c r="B1260" s="68" t="s">
        <v>38</v>
      </c>
    </row>
    <row r="1261" spans="1:2">
      <c r="A1261" t="s">
        <v>5317</v>
      </c>
      <c r="B1261" s="68" t="s">
        <v>38</v>
      </c>
    </row>
    <row r="1262" spans="1:2">
      <c r="A1262" t="s">
        <v>135</v>
      </c>
      <c r="B1262" s="68" t="s">
        <v>38</v>
      </c>
    </row>
    <row r="1263" spans="1:2">
      <c r="A1263" t="s">
        <v>5318</v>
      </c>
      <c r="B1263" s="68" t="s">
        <v>37</v>
      </c>
    </row>
    <row r="1264" spans="1:2">
      <c r="A1264" t="s">
        <v>971</v>
      </c>
      <c r="B1264" s="68" t="s">
        <v>38</v>
      </c>
    </row>
    <row r="1265" spans="1:2">
      <c r="A1265" t="s">
        <v>6020</v>
      </c>
      <c r="B1265" s="68" t="s">
        <v>38</v>
      </c>
    </row>
    <row r="1266" spans="1:2">
      <c r="A1266" t="s">
        <v>841</v>
      </c>
      <c r="B1266" s="68" t="s">
        <v>38</v>
      </c>
    </row>
    <row r="1267" spans="1:2">
      <c r="A1267" t="s">
        <v>1395</v>
      </c>
      <c r="B1267" s="68" t="s">
        <v>38</v>
      </c>
    </row>
    <row r="1268" spans="1:2">
      <c r="A1268" t="s">
        <v>5400</v>
      </c>
      <c r="B1268" s="68" t="s">
        <v>38</v>
      </c>
    </row>
    <row r="1269" spans="1:2">
      <c r="A1269" t="s">
        <v>5011</v>
      </c>
      <c r="B1269" s="68" t="s">
        <v>38</v>
      </c>
    </row>
    <row r="1270" spans="1:2">
      <c r="A1270" t="s">
        <v>136</v>
      </c>
      <c r="B1270" s="68" t="s">
        <v>74</v>
      </c>
    </row>
    <row r="1271" spans="1:2">
      <c r="A1271" t="s">
        <v>1535</v>
      </c>
      <c r="B1271" s="68" t="s">
        <v>38</v>
      </c>
    </row>
    <row r="1272" spans="1:2">
      <c r="A1272" t="s">
        <v>5743</v>
      </c>
      <c r="B1272" s="68" t="s">
        <v>38</v>
      </c>
    </row>
    <row r="1273" spans="1:2">
      <c r="A1273" t="s">
        <v>1536</v>
      </c>
      <c r="B1273" s="68" t="s">
        <v>38</v>
      </c>
    </row>
    <row r="1274" spans="1:2">
      <c r="A1274" t="s">
        <v>3635</v>
      </c>
      <c r="B1274" s="68" t="s">
        <v>38</v>
      </c>
    </row>
    <row r="1275" spans="1:2">
      <c r="A1275" t="s">
        <v>4293</v>
      </c>
      <c r="B1275" s="68" t="s">
        <v>38</v>
      </c>
    </row>
    <row r="1276" spans="1:2">
      <c r="A1276" t="s">
        <v>6486</v>
      </c>
      <c r="B1276" s="68" t="s">
        <v>37</v>
      </c>
    </row>
    <row r="1277" spans="1:2">
      <c r="A1277" t="s">
        <v>7460</v>
      </c>
      <c r="B1277" s="68" t="s">
        <v>35</v>
      </c>
    </row>
    <row r="1278" spans="1:2">
      <c r="A1278" t="s">
        <v>4879</v>
      </c>
      <c r="B1278" s="68" t="s">
        <v>37</v>
      </c>
    </row>
    <row r="1279" spans="1:2">
      <c r="A1279" t="s">
        <v>4767</v>
      </c>
      <c r="B1279" s="68" t="s">
        <v>37</v>
      </c>
    </row>
    <row r="1280" spans="1:2">
      <c r="A1280" t="s">
        <v>4648</v>
      </c>
      <c r="B1280" s="68" t="s">
        <v>37</v>
      </c>
    </row>
    <row r="1281" spans="1:2">
      <c r="A1281" t="s">
        <v>5401</v>
      </c>
      <c r="B1281" s="68" t="s">
        <v>37</v>
      </c>
    </row>
    <row r="1282" spans="1:2">
      <c r="A1282" t="s">
        <v>2588</v>
      </c>
      <c r="B1282" s="68" t="s">
        <v>38</v>
      </c>
    </row>
    <row r="1283" spans="1:2">
      <c r="A1283" t="s">
        <v>5645</v>
      </c>
      <c r="B1283" s="68" t="s">
        <v>38</v>
      </c>
    </row>
    <row r="1284" spans="1:2">
      <c r="A1284" t="s">
        <v>1537</v>
      </c>
      <c r="B1284" s="68" t="s">
        <v>38</v>
      </c>
    </row>
    <row r="1285" spans="1:2">
      <c r="A1285" t="s">
        <v>7370</v>
      </c>
      <c r="B1285" s="68" t="s">
        <v>36</v>
      </c>
    </row>
    <row r="1286" spans="1:2">
      <c r="A1286" t="s">
        <v>5646</v>
      </c>
      <c r="B1286" s="68" t="s">
        <v>38</v>
      </c>
    </row>
    <row r="1287" spans="1:2">
      <c r="A1287" t="s">
        <v>5647</v>
      </c>
      <c r="B1287" s="68" t="s">
        <v>38</v>
      </c>
    </row>
    <row r="1288" spans="1:2">
      <c r="A1288" t="s">
        <v>7530</v>
      </c>
      <c r="B1288" s="68" t="s">
        <v>38</v>
      </c>
    </row>
    <row r="1289" spans="1:2">
      <c r="A1289" t="s">
        <v>1986</v>
      </c>
      <c r="B1289" s="68" t="s">
        <v>38</v>
      </c>
    </row>
    <row r="1290" spans="1:2">
      <c r="A1290" t="s">
        <v>2215</v>
      </c>
      <c r="B1290" s="68" t="s">
        <v>38</v>
      </c>
    </row>
    <row r="1291" spans="1:2">
      <c r="A1291" t="s">
        <v>7531</v>
      </c>
      <c r="B1291" s="68" t="s">
        <v>35</v>
      </c>
    </row>
    <row r="1292" spans="1:2">
      <c r="A1292" t="s">
        <v>5261</v>
      </c>
      <c r="B1292" s="68" t="s">
        <v>37</v>
      </c>
    </row>
    <row r="1293" spans="1:2">
      <c r="A1293" t="s">
        <v>6080</v>
      </c>
      <c r="B1293" s="68" t="s">
        <v>36</v>
      </c>
    </row>
    <row r="1294" spans="1:2">
      <c r="A1294" t="s">
        <v>4746</v>
      </c>
      <c r="B1294" s="68" t="s">
        <v>36</v>
      </c>
    </row>
    <row r="1295" spans="1:2">
      <c r="A1295" t="s">
        <v>4807</v>
      </c>
      <c r="B1295" s="68" t="s">
        <v>37</v>
      </c>
    </row>
    <row r="1296" spans="1:2">
      <c r="A1296" t="s">
        <v>1788</v>
      </c>
      <c r="B1296" s="68" t="s">
        <v>38</v>
      </c>
    </row>
    <row r="1297" spans="1:2">
      <c r="A1297" t="s">
        <v>5648</v>
      </c>
      <c r="B1297" s="68" t="s">
        <v>38</v>
      </c>
    </row>
    <row r="1298" spans="1:2">
      <c r="A1298" t="s">
        <v>6358</v>
      </c>
      <c r="B1298" s="68" t="s">
        <v>37</v>
      </c>
    </row>
    <row r="1299" spans="1:2">
      <c r="A1299" t="s">
        <v>8004</v>
      </c>
      <c r="B1299" s="68" t="s">
        <v>36</v>
      </c>
    </row>
    <row r="1300" spans="1:2">
      <c r="A1300" t="s">
        <v>2216</v>
      </c>
      <c r="B1300" s="68" t="s">
        <v>74</v>
      </c>
    </row>
    <row r="1301" spans="1:2">
      <c r="A1301" t="s">
        <v>5649</v>
      </c>
      <c r="B1301" s="68" t="s">
        <v>74</v>
      </c>
    </row>
    <row r="1302" spans="1:2">
      <c r="A1302" t="s">
        <v>2589</v>
      </c>
      <c r="B1302" s="68" t="s">
        <v>38</v>
      </c>
    </row>
    <row r="1303" spans="1:2">
      <c r="A1303" t="s">
        <v>2590</v>
      </c>
      <c r="B1303" s="68" t="s">
        <v>38</v>
      </c>
    </row>
    <row r="1304" spans="1:2">
      <c r="A1304" t="s">
        <v>3542</v>
      </c>
      <c r="B1304" s="68" t="s">
        <v>38</v>
      </c>
    </row>
    <row r="1305" spans="1:2">
      <c r="A1305" t="s">
        <v>5787</v>
      </c>
      <c r="B1305" s="68" t="s">
        <v>37</v>
      </c>
    </row>
    <row r="1306" spans="1:2">
      <c r="A1306" t="s">
        <v>6021</v>
      </c>
      <c r="B1306" s="68" t="s">
        <v>74</v>
      </c>
    </row>
    <row r="1307" spans="1:2">
      <c r="A1307" t="s">
        <v>4705</v>
      </c>
      <c r="B1307" s="68" t="s">
        <v>37</v>
      </c>
    </row>
    <row r="1308" spans="1:2">
      <c r="A1308" t="s">
        <v>4747</v>
      </c>
      <c r="B1308" s="68" t="s">
        <v>36</v>
      </c>
    </row>
    <row r="1309" spans="1:2">
      <c r="A1309" t="s">
        <v>2591</v>
      </c>
      <c r="B1309" s="68" t="s">
        <v>38</v>
      </c>
    </row>
    <row r="1310" spans="1:2">
      <c r="A1310" t="s">
        <v>5262</v>
      </c>
      <c r="B1310" s="68" t="s">
        <v>37</v>
      </c>
    </row>
    <row r="1311" spans="1:2">
      <c r="A1311" t="s">
        <v>5402</v>
      </c>
      <c r="B1311" s="68" t="s">
        <v>38</v>
      </c>
    </row>
    <row r="1312" spans="1:2">
      <c r="A1312" t="s">
        <v>6792</v>
      </c>
      <c r="B1312" s="68" t="s">
        <v>36</v>
      </c>
    </row>
    <row r="1313" spans="1:2">
      <c r="A1313" t="s">
        <v>5263</v>
      </c>
      <c r="B1313" s="68" t="s">
        <v>38</v>
      </c>
    </row>
    <row r="1314" spans="1:2">
      <c r="A1314" t="s">
        <v>612</v>
      </c>
      <c r="B1314" s="68" t="s">
        <v>74</v>
      </c>
    </row>
    <row r="1315" spans="1:2">
      <c r="A1315" t="s">
        <v>4808</v>
      </c>
      <c r="B1315" s="68" t="s">
        <v>38</v>
      </c>
    </row>
    <row r="1316" spans="1:2">
      <c r="A1316" t="s">
        <v>1234</v>
      </c>
      <c r="B1316" s="68" t="s">
        <v>38</v>
      </c>
    </row>
    <row r="1317" spans="1:2">
      <c r="A1317" t="s">
        <v>6263</v>
      </c>
      <c r="B1317" s="68" t="s">
        <v>36</v>
      </c>
    </row>
    <row r="1318" spans="1:2">
      <c r="A1318" t="s">
        <v>7532</v>
      </c>
      <c r="B1318" s="68" t="s">
        <v>36</v>
      </c>
    </row>
    <row r="1319" spans="1:2">
      <c r="A1319" t="s">
        <v>3064</v>
      </c>
      <c r="B1319" s="68" t="s">
        <v>74</v>
      </c>
    </row>
    <row r="1320" spans="1:2">
      <c r="A1320" t="s">
        <v>2217</v>
      </c>
      <c r="B1320" s="68" t="s">
        <v>38</v>
      </c>
    </row>
    <row r="1321" spans="1:2">
      <c r="A1321" t="s">
        <v>972</v>
      </c>
      <c r="B1321" s="68" t="s">
        <v>38</v>
      </c>
    </row>
    <row r="1322" spans="1:2">
      <c r="A1322" t="s">
        <v>1987</v>
      </c>
      <c r="B1322" s="68" t="s">
        <v>38</v>
      </c>
    </row>
    <row r="1323" spans="1:2">
      <c r="A1323" t="s">
        <v>6081</v>
      </c>
      <c r="B1323" s="68" t="s">
        <v>37</v>
      </c>
    </row>
    <row r="1324" spans="1:2">
      <c r="A1324" t="s">
        <v>137</v>
      </c>
      <c r="B1324" s="68" t="s">
        <v>38</v>
      </c>
    </row>
    <row r="1325" spans="1:2">
      <c r="A1325" t="s">
        <v>6359</v>
      </c>
      <c r="B1325" s="68" t="s">
        <v>37</v>
      </c>
    </row>
    <row r="1326" spans="1:2">
      <c r="A1326" t="s">
        <v>842</v>
      </c>
      <c r="B1326" s="68" t="s">
        <v>38</v>
      </c>
    </row>
    <row r="1327" spans="1:2">
      <c r="A1327" t="s">
        <v>1146</v>
      </c>
      <c r="B1327" s="68" t="s">
        <v>74</v>
      </c>
    </row>
    <row r="1328" spans="1:2">
      <c r="A1328" t="s">
        <v>1988</v>
      </c>
      <c r="B1328" s="68" t="s">
        <v>38</v>
      </c>
    </row>
    <row r="1329" spans="1:2">
      <c r="A1329" t="s">
        <v>3265</v>
      </c>
      <c r="B1329" s="68" t="s">
        <v>38</v>
      </c>
    </row>
    <row r="1330" spans="1:2">
      <c r="A1330" t="s">
        <v>2218</v>
      </c>
      <c r="B1330" s="68" t="s">
        <v>38</v>
      </c>
    </row>
    <row r="1331" spans="1:2">
      <c r="A1331" t="s">
        <v>3967</v>
      </c>
      <c r="B1331" s="68" t="s">
        <v>38</v>
      </c>
    </row>
    <row r="1332" spans="1:2">
      <c r="A1332" t="s">
        <v>6082</v>
      </c>
      <c r="B1332" s="68" t="s">
        <v>36</v>
      </c>
    </row>
    <row r="1333" spans="1:2">
      <c r="A1333" t="s">
        <v>6696</v>
      </c>
      <c r="B1333" s="68" t="s">
        <v>36</v>
      </c>
    </row>
    <row r="1334" spans="1:2">
      <c r="A1334" t="s">
        <v>7262</v>
      </c>
      <c r="B1334" s="68" t="s">
        <v>36</v>
      </c>
    </row>
    <row r="1335" spans="1:2">
      <c r="A1335" t="s">
        <v>7171</v>
      </c>
      <c r="B1335" s="68" t="s">
        <v>37</v>
      </c>
    </row>
    <row r="1336" spans="1:2">
      <c r="A1336" t="s">
        <v>613</v>
      </c>
      <c r="B1336" s="68" t="s">
        <v>74</v>
      </c>
    </row>
    <row r="1337" spans="1:2">
      <c r="A1337" t="s">
        <v>614</v>
      </c>
      <c r="B1337" s="68" t="s">
        <v>38</v>
      </c>
    </row>
    <row r="1338" spans="1:2">
      <c r="A1338" t="s">
        <v>5788</v>
      </c>
      <c r="B1338" s="68" t="s">
        <v>38</v>
      </c>
    </row>
    <row r="1339" spans="1:2">
      <c r="A1339" t="s">
        <v>3065</v>
      </c>
      <c r="B1339" s="68" t="s">
        <v>74</v>
      </c>
    </row>
    <row r="1340" spans="1:2">
      <c r="A1340" t="s">
        <v>6628</v>
      </c>
      <c r="B1340" s="68" t="s">
        <v>36</v>
      </c>
    </row>
    <row r="1341" spans="1:2">
      <c r="A1341" t="s">
        <v>5650</v>
      </c>
      <c r="B1341" s="68" t="s">
        <v>38</v>
      </c>
    </row>
    <row r="1342" spans="1:2">
      <c r="A1342" t="s">
        <v>4194</v>
      </c>
      <c r="B1342" s="68" t="s">
        <v>37</v>
      </c>
    </row>
    <row r="1343" spans="1:2">
      <c r="A1343" t="s">
        <v>5185</v>
      </c>
      <c r="B1343" s="68" t="s">
        <v>37</v>
      </c>
    </row>
    <row r="1344" spans="1:2">
      <c r="A1344" t="s">
        <v>1789</v>
      </c>
      <c r="B1344" s="68" t="s">
        <v>38</v>
      </c>
    </row>
    <row r="1345" spans="1:2">
      <c r="A1345" t="s">
        <v>1538</v>
      </c>
      <c r="B1345" s="68" t="s">
        <v>38</v>
      </c>
    </row>
    <row r="1346" spans="1:2">
      <c r="A1346" t="s">
        <v>1989</v>
      </c>
      <c r="B1346" s="68" t="s">
        <v>38</v>
      </c>
    </row>
    <row r="1347" spans="1:2">
      <c r="A1347" t="s">
        <v>1396</v>
      </c>
      <c r="B1347" s="68" t="s">
        <v>38</v>
      </c>
    </row>
    <row r="1348" spans="1:2">
      <c r="A1348" t="s">
        <v>138</v>
      </c>
      <c r="B1348" s="68" t="s">
        <v>38</v>
      </c>
    </row>
    <row r="1349" spans="1:2">
      <c r="A1349" t="s">
        <v>4060</v>
      </c>
      <c r="B1349" s="68" t="s">
        <v>37</v>
      </c>
    </row>
    <row r="1350" spans="1:2">
      <c r="A1350" t="s">
        <v>5264</v>
      </c>
      <c r="B1350" s="68" t="s">
        <v>38</v>
      </c>
    </row>
    <row r="1351" spans="1:2">
      <c r="A1351" t="s">
        <v>2416</v>
      </c>
      <c r="B1351" s="68" t="s">
        <v>38</v>
      </c>
    </row>
    <row r="1352" spans="1:2">
      <c r="A1352" t="s">
        <v>6264</v>
      </c>
      <c r="B1352" s="68" t="s">
        <v>36</v>
      </c>
    </row>
    <row r="1353" spans="1:2">
      <c r="A1353" t="s">
        <v>2700</v>
      </c>
      <c r="B1353" s="68" t="s">
        <v>38</v>
      </c>
    </row>
    <row r="1354" spans="1:2">
      <c r="A1354" t="s">
        <v>973</v>
      </c>
      <c r="B1354" s="68" t="s">
        <v>38</v>
      </c>
    </row>
    <row r="1355" spans="1:2">
      <c r="A1355" t="s">
        <v>1539</v>
      </c>
      <c r="B1355" s="68" t="s">
        <v>38</v>
      </c>
    </row>
    <row r="1356" spans="1:2">
      <c r="A1356" t="s">
        <v>6894</v>
      </c>
      <c r="B1356" s="68" t="s">
        <v>37</v>
      </c>
    </row>
    <row r="1357" spans="1:2">
      <c r="A1357" t="s">
        <v>3543</v>
      </c>
      <c r="B1357" s="68" t="s">
        <v>38</v>
      </c>
    </row>
    <row r="1358" spans="1:2">
      <c r="A1358" t="s">
        <v>8005</v>
      </c>
      <c r="B1358" s="68" t="s">
        <v>36</v>
      </c>
    </row>
    <row r="1359" spans="1:2">
      <c r="A1359" t="s">
        <v>4133</v>
      </c>
      <c r="B1359" s="68" t="s">
        <v>38</v>
      </c>
    </row>
    <row r="1360" spans="1:2">
      <c r="A1360" t="s">
        <v>3695</v>
      </c>
      <c r="B1360" s="68" t="s">
        <v>38</v>
      </c>
    </row>
    <row r="1361" spans="1:2">
      <c r="A1361" t="s">
        <v>413</v>
      </c>
      <c r="B1361" s="68" t="s">
        <v>74</v>
      </c>
    </row>
    <row r="1362" spans="1:2">
      <c r="A1362" t="s">
        <v>1397</v>
      </c>
      <c r="B1362" s="68" t="s">
        <v>38</v>
      </c>
    </row>
    <row r="1363" spans="1:2">
      <c r="A1363" t="s">
        <v>615</v>
      </c>
      <c r="B1363" s="68" t="s">
        <v>38</v>
      </c>
    </row>
    <row r="1364" spans="1:2">
      <c r="A1364" t="s">
        <v>7908</v>
      </c>
      <c r="B1364" s="68" t="s">
        <v>35</v>
      </c>
    </row>
    <row r="1365" spans="1:2">
      <c r="A1365" t="s">
        <v>7263</v>
      </c>
      <c r="B1365" s="68" t="s">
        <v>37</v>
      </c>
    </row>
    <row r="1366" spans="1:2">
      <c r="A1366" t="s">
        <v>7172</v>
      </c>
      <c r="B1366" s="68" t="s">
        <v>37</v>
      </c>
    </row>
    <row r="1367" spans="1:2">
      <c r="A1367" t="s">
        <v>6265</v>
      </c>
      <c r="B1367" s="68" t="s">
        <v>36</v>
      </c>
    </row>
    <row r="1368" spans="1:2">
      <c r="A1368" t="s">
        <v>7909</v>
      </c>
      <c r="B1368" s="68" t="s">
        <v>35</v>
      </c>
    </row>
    <row r="1369" spans="1:2">
      <c r="A1369" t="s">
        <v>4649</v>
      </c>
      <c r="B1369" s="68" t="s">
        <v>74</v>
      </c>
    </row>
    <row r="1370" spans="1:2">
      <c r="A1370" t="s">
        <v>139</v>
      </c>
      <c r="B1370" s="68" t="s">
        <v>38</v>
      </c>
    </row>
    <row r="1371" spans="1:2">
      <c r="A1371" t="s">
        <v>2775</v>
      </c>
      <c r="B1371" s="68" t="s">
        <v>38</v>
      </c>
    </row>
    <row r="1372" spans="1:2">
      <c r="A1372" t="s">
        <v>974</v>
      </c>
      <c r="B1372" s="68" t="s">
        <v>38</v>
      </c>
    </row>
    <row r="1373" spans="1:2">
      <c r="A1373" t="s">
        <v>7264</v>
      </c>
      <c r="B1373" s="68" t="s">
        <v>36</v>
      </c>
    </row>
    <row r="1374" spans="1:2">
      <c r="A1374" t="s">
        <v>414</v>
      </c>
      <c r="B1374" s="68" t="s">
        <v>38</v>
      </c>
    </row>
    <row r="1375" spans="1:2">
      <c r="A1375" t="s">
        <v>415</v>
      </c>
      <c r="B1375" s="68" t="s">
        <v>38</v>
      </c>
    </row>
    <row r="1376" spans="1:2">
      <c r="A1376" t="s">
        <v>975</v>
      </c>
      <c r="B1376" s="68" t="s">
        <v>38</v>
      </c>
    </row>
    <row r="1377" spans="1:2">
      <c r="A1377" t="s">
        <v>7341</v>
      </c>
      <c r="B1377" s="68" t="s">
        <v>37</v>
      </c>
    </row>
    <row r="1378" spans="1:2">
      <c r="A1378" t="s">
        <v>7828</v>
      </c>
      <c r="B1378" s="68" t="s">
        <v>37</v>
      </c>
    </row>
    <row r="1379" spans="1:2">
      <c r="A1379" t="s">
        <v>7031</v>
      </c>
      <c r="B1379" s="68" t="s">
        <v>36</v>
      </c>
    </row>
    <row r="1380" spans="1:2">
      <c r="A1380" t="s">
        <v>6360</v>
      </c>
      <c r="B1380" s="68" t="s">
        <v>38</v>
      </c>
    </row>
    <row r="1381" spans="1:2">
      <c r="A1381" t="s">
        <v>140</v>
      </c>
      <c r="B1381" s="68" t="s">
        <v>38</v>
      </c>
    </row>
    <row r="1382" spans="1:2">
      <c r="A1382" t="s">
        <v>1540</v>
      </c>
      <c r="B1382" s="68" t="s">
        <v>38</v>
      </c>
    </row>
    <row r="1383" spans="1:2">
      <c r="A1383" t="s">
        <v>6083</v>
      </c>
      <c r="B1383" s="68" t="s">
        <v>36</v>
      </c>
    </row>
    <row r="1384" spans="1:2">
      <c r="A1384" t="s">
        <v>7461</v>
      </c>
      <c r="B1384" s="68" t="s">
        <v>35</v>
      </c>
    </row>
    <row r="1385" spans="1:2">
      <c r="A1385" t="s">
        <v>6084</v>
      </c>
      <c r="B1385" s="68" t="s">
        <v>36</v>
      </c>
    </row>
    <row r="1386" spans="1:2">
      <c r="A1386" t="s">
        <v>416</v>
      </c>
      <c r="B1386" s="68" t="s">
        <v>38</v>
      </c>
    </row>
    <row r="1387" spans="1:2">
      <c r="A1387" t="s">
        <v>3066</v>
      </c>
      <c r="B1387" s="68" t="s">
        <v>74</v>
      </c>
    </row>
    <row r="1388" spans="1:2">
      <c r="A1388" t="s">
        <v>6629</v>
      </c>
      <c r="B1388" s="68" t="s">
        <v>37</v>
      </c>
    </row>
    <row r="1389" spans="1:2">
      <c r="A1389" t="s">
        <v>1541</v>
      </c>
      <c r="B1389" s="68" t="s">
        <v>38</v>
      </c>
    </row>
    <row r="1390" spans="1:2">
      <c r="A1390" t="s">
        <v>7789</v>
      </c>
      <c r="B1390" s="68" t="s">
        <v>36</v>
      </c>
    </row>
    <row r="1391" spans="1:2">
      <c r="A1391" t="s">
        <v>3847</v>
      </c>
      <c r="B1391" s="68" t="s">
        <v>38</v>
      </c>
    </row>
    <row r="1392" spans="1:2">
      <c r="A1392" t="s">
        <v>8006</v>
      </c>
      <c r="B1392" s="68" t="s">
        <v>35</v>
      </c>
    </row>
    <row r="1393" spans="1:2">
      <c r="A1393" t="s">
        <v>7173</v>
      </c>
      <c r="B1393" s="68" t="s">
        <v>38</v>
      </c>
    </row>
    <row r="1394" spans="1:2">
      <c r="A1394" t="s">
        <v>141</v>
      </c>
      <c r="B1394" s="68" t="s">
        <v>38</v>
      </c>
    </row>
    <row r="1395" spans="1:2">
      <c r="A1395" t="s">
        <v>6793</v>
      </c>
      <c r="B1395" s="68" t="s">
        <v>36</v>
      </c>
    </row>
    <row r="1396" spans="1:2">
      <c r="A1396" t="s">
        <v>4906</v>
      </c>
      <c r="B1396" s="68" t="s">
        <v>37</v>
      </c>
    </row>
    <row r="1397" spans="1:2">
      <c r="A1397" t="s">
        <v>3696</v>
      </c>
      <c r="B1397" s="68" t="s">
        <v>38</v>
      </c>
    </row>
    <row r="1398" spans="1:2">
      <c r="A1398" t="s">
        <v>1398</v>
      </c>
      <c r="B1398" s="68" t="s">
        <v>38</v>
      </c>
    </row>
    <row r="1399" spans="1:2">
      <c r="A1399" t="s">
        <v>1790</v>
      </c>
      <c r="B1399" s="68" t="s">
        <v>38</v>
      </c>
    </row>
    <row r="1400" spans="1:2">
      <c r="A1400" t="s">
        <v>1990</v>
      </c>
      <c r="B1400" s="68" t="s">
        <v>38</v>
      </c>
    </row>
    <row r="1401" spans="1:2">
      <c r="A1401" t="s">
        <v>7032</v>
      </c>
      <c r="B1401" s="68" t="s">
        <v>37</v>
      </c>
    </row>
    <row r="1402" spans="1:2">
      <c r="A1402" t="s">
        <v>1991</v>
      </c>
      <c r="B1402" s="68" t="s">
        <v>74</v>
      </c>
    </row>
    <row r="1403" spans="1:2">
      <c r="A1403" t="s">
        <v>7533</v>
      </c>
      <c r="B1403" s="68" t="s">
        <v>36</v>
      </c>
    </row>
    <row r="1404" spans="1:2">
      <c r="A1404" t="s">
        <v>1399</v>
      </c>
      <c r="B1404" s="68" t="s">
        <v>38</v>
      </c>
    </row>
    <row r="1405" spans="1:2">
      <c r="A1405" t="s">
        <v>1400</v>
      </c>
      <c r="B1405" s="68" t="s">
        <v>38</v>
      </c>
    </row>
    <row r="1406" spans="1:2">
      <c r="A1406" t="s">
        <v>6732</v>
      </c>
      <c r="B1406" s="68" t="s">
        <v>36</v>
      </c>
    </row>
    <row r="1407" spans="1:2">
      <c r="A1407" t="s">
        <v>6761</v>
      </c>
      <c r="B1407" s="68" t="s">
        <v>36</v>
      </c>
    </row>
    <row r="1408" spans="1:2">
      <c r="A1408" t="s">
        <v>6022</v>
      </c>
      <c r="B1408" s="68" t="s">
        <v>38</v>
      </c>
    </row>
    <row r="1409" spans="1:2">
      <c r="A1409" t="s">
        <v>4294</v>
      </c>
      <c r="B1409" s="68" t="s">
        <v>38</v>
      </c>
    </row>
    <row r="1410" spans="1:2">
      <c r="A1410" t="s">
        <v>7033</v>
      </c>
      <c r="B1410" s="68" t="s">
        <v>37</v>
      </c>
    </row>
    <row r="1411" spans="1:2">
      <c r="A1411" t="s">
        <v>4061</v>
      </c>
      <c r="B1411" s="68" t="s">
        <v>38</v>
      </c>
    </row>
    <row r="1412" spans="1:2">
      <c r="A1412" t="s">
        <v>5012</v>
      </c>
      <c r="B1412" s="68" t="s">
        <v>38</v>
      </c>
    </row>
    <row r="1413" spans="1:2">
      <c r="A1413" t="s">
        <v>2219</v>
      </c>
      <c r="B1413" s="68" t="s">
        <v>38</v>
      </c>
    </row>
    <row r="1414" spans="1:2">
      <c r="A1414" t="s">
        <v>976</v>
      </c>
      <c r="B1414" s="68" t="s">
        <v>38</v>
      </c>
    </row>
    <row r="1415" spans="1:2">
      <c r="A1415" t="s">
        <v>4428</v>
      </c>
      <c r="B1415" s="68" t="s">
        <v>38</v>
      </c>
    </row>
    <row r="1416" spans="1:2">
      <c r="A1416" t="s">
        <v>1791</v>
      </c>
      <c r="B1416" s="68" t="s">
        <v>38</v>
      </c>
    </row>
    <row r="1417" spans="1:2">
      <c r="A1417" t="s">
        <v>6794</v>
      </c>
      <c r="B1417" s="68" t="s">
        <v>36</v>
      </c>
    </row>
    <row r="1418" spans="1:2">
      <c r="A1418" t="s">
        <v>501</v>
      </c>
      <c r="B1418" s="68" t="s">
        <v>38</v>
      </c>
    </row>
    <row r="1419" spans="1:2">
      <c r="A1419" t="s">
        <v>4390</v>
      </c>
      <c r="B1419" s="68" t="s">
        <v>38</v>
      </c>
    </row>
    <row r="1420" spans="1:2">
      <c r="A1420" t="s">
        <v>5789</v>
      </c>
      <c r="B1420" s="68" t="s">
        <v>37</v>
      </c>
    </row>
    <row r="1421" spans="1:2">
      <c r="A1421" t="s">
        <v>5403</v>
      </c>
      <c r="B1421" s="68" t="s">
        <v>37</v>
      </c>
    </row>
    <row r="1422" spans="1:2">
      <c r="A1422" t="s">
        <v>5837</v>
      </c>
      <c r="B1422" s="68" t="s">
        <v>37</v>
      </c>
    </row>
    <row r="1423" spans="1:2">
      <c r="A1423" t="s">
        <v>6630</v>
      </c>
      <c r="B1423" s="68" t="s">
        <v>36</v>
      </c>
    </row>
    <row r="1424" spans="1:2">
      <c r="A1424" t="s">
        <v>6023</v>
      </c>
      <c r="B1424" s="68" t="s">
        <v>38</v>
      </c>
    </row>
    <row r="1425" spans="1:2">
      <c r="A1425" t="s">
        <v>4627</v>
      </c>
      <c r="B1425" s="68" t="s">
        <v>37</v>
      </c>
    </row>
    <row r="1426" spans="1:2">
      <c r="A1426" t="s">
        <v>3697</v>
      </c>
      <c r="B1426" s="68" t="s">
        <v>38</v>
      </c>
    </row>
    <row r="1427" spans="1:2">
      <c r="A1427" t="s">
        <v>3698</v>
      </c>
      <c r="B1427" s="68" t="s">
        <v>38</v>
      </c>
    </row>
    <row r="1428" spans="1:2">
      <c r="A1428" t="s">
        <v>3369</v>
      </c>
      <c r="B1428" s="68" t="s">
        <v>38</v>
      </c>
    </row>
    <row r="1429" spans="1:2">
      <c r="A1429" t="s">
        <v>977</v>
      </c>
      <c r="B1429" s="68" t="s">
        <v>74</v>
      </c>
    </row>
    <row r="1430" spans="1:2">
      <c r="A1430" t="s">
        <v>4260</v>
      </c>
      <c r="B1430" s="68" t="s">
        <v>37</v>
      </c>
    </row>
    <row r="1431" spans="1:2">
      <c r="A1431" t="s">
        <v>4261</v>
      </c>
      <c r="B1431" s="68" t="s">
        <v>37</v>
      </c>
    </row>
    <row r="1432" spans="1:2">
      <c r="A1432" t="s">
        <v>978</v>
      </c>
      <c r="B1432" s="68" t="s">
        <v>38</v>
      </c>
    </row>
    <row r="1433" spans="1:2">
      <c r="A1433" t="s">
        <v>616</v>
      </c>
      <c r="B1433" s="68" t="s">
        <v>38</v>
      </c>
    </row>
    <row r="1434" spans="1:2">
      <c r="A1434" t="s">
        <v>5651</v>
      </c>
      <c r="B1434" s="68" t="s">
        <v>38</v>
      </c>
    </row>
    <row r="1435" spans="1:2">
      <c r="A1435" t="s">
        <v>3370</v>
      </c>
      <c r="B1435" s="68" t="s">
        <v>38</v>
      </c>
    </row>
    <row r="1436" spans="1:2">
      <c r="A1436" t="s">
        <v>617</v>
      </c>
      <c r="B1436" s="68" t="s">
        <v>74</v>
      </c>
    </row>
    <row r="1437" spans="1:2">
      <c r="A1437" t="s">
        <v>5013</v>
      </c>
      <c r="B1437" s="68" t="s">
        <v>38</v>
      </c>
    </row>
    <row r="1438" spans="1:2">
      <c r="A1438" t="s">
        <v>979</v>
      </c>
      <c r="B1438" s="68" t="s">
        <v>38</v>
      </c>
    </row>
    <row r="1439" spans="1:2">
      <c r="A1439" t="s">
        <v>3699</v>
      </c>
      <c r="B1439" s="68" t="s">
        <v>38</v>
      </c>
    </row>
    <row r="1440" spans="1:2">
      <c r="A1440" t="s">
        <v>1792</v>
      </c>
      <c r="B1440" s="68" t="s">
        <v>38</v>
      </c>
    </row>
    <row r="1441" spans="1:2">
      <c r="A1441" t="s">
        <v>1542</v>
      </c>
      <c r="B1441" s="68" t="s">
        <v>38</v>
      </c>
    </row>
    <row r="1442" spans="1:2">
      <c r="A1442" t="s">
        <v>5838</v>
      </c>
      <c r="B1442" s="68" t="s">
        <v>38</v>
      </c>
    </row>
    <row r="1443" spans="1:2">
      <c r="A1443" t="s">
        <v>1992</v>
      </c>
      <c r="B1443" s="68" t="s">
        <v>38</v>
      </c>
    </row>
    <row r="1444" spans="1:2">
      <c r="A1444" t="s">
        <v>3067</v>
      </c>
      <c r="B1444" s="68" t="s">
        <v>74</v>
      </c>
    </row>
    <row r="1445" spans="1:2">
      <c r="A1445" t="s">
        <v>7342</v>
      </c>
      <c r="B1445" s="68" t="s">
        <v>36</v>
      </c>
    </row>
    <row r="1446" spans="1:2">
      <c r="A1446" t="s">
        <v>5942</v>
      </c>
      <c r="B1446" s="68" t="s">
        <v>38</v>
      </c>
    </row>
    <row r="1447" spans="1:2">
      <c r="A1447" t="s">
        <v>5839</v>
      </c>
      <c r="B1447" s="68" t="s">
        <v>37</v>
      </c>
    </row>
    <row r="1448" spans="1:2">
      <c r="A1448" t="s">
        <v>6085</v>
      </c>
      <c r="B1448" s="68" t="s">
        <v>36</v>
      </c>
    </row>
    <row r="1449" spans="1:2">
      <c r="A1449" t="s">
        <v>980</v>
      </c>
      <c r="B1449" s="68" t="s">
        <v>38</v>
      </c>
    </row>
    <row r="1450" spans="1:2">
      <c r="A1450" t="s">
        <v>6086</v>
      </c>
      <c r="B1450" s="68" t="s">
        <v>36</v>
      </c>
    </row>
    <row r="1451" spans="1:2">
      <c r="A1451" t="s">
        <v>6487</v>
      </c>
      <c r="B1451" s="68" t="s">
        <v>36</v>
      </c>
    </row>
    <row r="1452" spans="1:2">
      <c r="A1452" t="s">
        <v>5840</v>
      </c>
      <c r="B1452" s="68" t="s">
        <v>37</v>
      </c>
    </row>
    <row r="1453" spans="1:2">
      <c r="A1453" t="s">
        <v>5552</v>
      </c>
      <c r="B1453" s="68" t="s">
        <v>37</v>
      </c>
    </row>
    <row r="1454" spans="1:2">
      <c r="A1454" t="s">
        <v>502</v>
      </c>
      <c r="B1454" s="68" t="s">
        <v>38</v>
      </c>
    </row>
    <row r="1455" spans="1:2">
      <c r="A1455" t="s">
        <v>5841</v>
      </c>
      <c r="B1455" s="68" t="s">
        <v>37</v>
      </c>
    </row>
    <row r="1456" spans="1:2">
      <c r="A1456" t="s">
        <v>6361</v>
      </c>
      <c r="B1456" s="68" t="s">
        <v>37</v>
      </c>
    </row>
    <row r="1457" spans="1:2">
      <c r="A1457" t="s">
        <v>142</v>
      </c>
      <c r="B1457" s="68" t="s">
        <v>38</v>
      </c>
    </row>
    <row r="1458" spans="1:2">
      <c r="A1458" t="s">
        <v>6488</v>
      </c>
      <c r="B1458" s="68" t="s">
        <v>37</v>
      </c>
    </row>
    <row r="1459" spans="1:2">
      <c r="A1459" t="s">
        <v>2592</v>
      </c>
      <c r="B1459" s="68" t="s">
        <v>38</v>
      </c>
    </row>
    <row r="1460" spans="1:2">
      <c r="A1460" t="s">
        <v>5943</v>
      </c>
      <c r="B1460" s="68" t="s">
        <v>38</v>
      </c>
    </row>
    <row r="1461" spans="1:2">
      <c r="A1461" t="s">
        <v>6186</v>
      </c>
      <c r="B1461" s="68" t="s">
        <v>37</v>
      </c>
    </row>
    <row r="1462" spans="1:2">
      <c r="A1462" t="s">
        <v>1235</v>
      </c>
      <c r="B1462" s="68" t="s">
        <v>38</v>
      </c>
    </row>
    <row r="1463" spans="1:2">
      <c r="A1463" t="s">
        <v>2593</v>
      </c>
      <c r="B1463" s="68" t="s">
        <v>38</v>
      </c>
    </row>
    <row r="1464" spans="1:2">
      <c r="A1464" t="s">
        <v>3700</v>
      </c>
      <c r="B1464" s="68" t="s">
        <v>38</v>
      </c>
    </row>
    <row r="1465" spans="1:2">
      <c r="A1465" t="s">
        <v>1401</v>
      </c>
      <c r="B1465" s="68" t="s">
        <v>38</v>
      </c>
    </row>
    <row r="1466" spans="1:2">
      <c r="A1466" t="s">
        <v>4768</v>
      </c>
      <c r="B1466" s="68" t="s">
        <v>37</v>
      </c>
    </row>
    <row r="1467" spans="1:2">
      <c r="A1467" t="s">
        <v>981</v>
      </c>
      <c r="B1467" s="68" t="s">
        <v>38</v>
      </c>
    </row>
    <row r="1468" spans="1:2">
      <c r="A1468" t="s">
        <v>3544</v>
      </c>
      <c r="B1468" s="68" t="s">
        <v>38</v>
      </c>
    </row>
    <row r="1469" spans="1:2">
      <c r="A1469" t="s">
        <v>4481</v>
      </c>
      <c r="B1469" s="68" t="s">
        <v>38</v>
      </c>
    </row>
    <row r="1470" spans="1:2">
      <c r="A1470" t="s">
        <v>982</v>
      </c>
      <c r="B1470" s="68" t="s">
        <v>38</v>
      </c>
    </row>
    <row r="1471" spans="1:2">
      <c r="A1471" t="s">
        <v>503</v>
      </c>
      <c r="B1471" s="68" t="s">
        <v>38</v>
      </c>
    </row>
    <row r="1472" spans="1:2">
      <c r="A1472" t="s">
        <v>3266</v>
      </c>
      <c r="B1472" s="68" t="s">
        <v>38</v>
      </c>
    </row>
    <row r="1473" spans="1:2">
      <c r="A1473" t="s">
        <v>2594</v>
      </c>
      <c r="B1473" s="68" t="s">
        <v>38</v>
      </c>
    </row>
    <row r="1474" spans="1:2">
      <c r="A1474" t="s">
        <v>2595</v>
      </c>
      <c r="B1474" s="68" t="s">
        <v>38</v>
      </c>
    </row>
    <row r="1475" spans="1:2">
      <c r="A1475" t="s">
        <v>2858</v>
      </c>
      <c r="B1475" s="68" t="s">
        <v>38</v>
      </c>
    </row>
    <row r="1476" spans="1:2">
      <c r="A1476" t="s">
        <v>6489</v>
      </c>
      <c r="B1476" s="68" t="s">
        <v>37</v>
      </c>
    </row>
    <row r="1477" spans="1:2">
      <c r="A1477" t="s">
        <v>2596</v>
      </c>
      <c r="B1477" s="68" t="s">
        <v>38</v>
      </c>
    </row>
    <row r="1478" spans="1:2">
      <c r="A1478" t="s">
        <v>4482</v>
      </c>
      <c r="B1478" s="68" t="s">
        <v>38</v>
      </c>
    </row>
    <row r="1479" spans="1:2">
      <c r="A1479" t="s">
        <v>4391</v>
      </c>
      <c r="B1479" s="68" t="s">
        <v>38</v>
      </c>
    </row>
    <row r="1480" spans="1:2">
      <c r="A1480" t="s">
        <v>618</v>
      </c>
      <c r="B1480" s="68" t="s">
        <v>38</v>
      </c>
    </row>
    <row r="1481" spans="1:2">
      <c r="A1481" t="s">
        <v>5842</v>
      </c>
      <c r="B1481" s="68" t="s">
        <v>37</v>
      </c>
    </row>
    <row r="1482" spans="1:2">
      <c r="A1482" t="s">
        <v>504</v>
      </c>
      <c r="B1482" s="68" t="s">
        <v>38</v>
      </c>
    </row>
    <row r="1483" spans="1:2">
      <c r="A1483" t="s">
        <v>2597</v>
      </c>
      <c r="B1483" s="68" t="s">
        <v>38</v>
      </c>
    </row>
    <row r="1484" spans="1:2">
      <c r="A1484" t="s">
        <v>2859</v>
      </c>
      <c r="B1484" s="68" t="s">
        <v>38</v>
      </c>
    </row>
    <row r="1485" spans="1:2">
      <c r="A1485" t="s">
        <v>2598</v>
      </c>
      <c r="B1485" s="68" t="s">
        <v>38</v>
      </c>
    </row>
    <row r="1486" spans="1:2">
      <c r="A1486" t="s">
        <v>2701</v>
      </c>
      <c r="B1486" s="68" t="s">
        <v>38</v>
      </c>
    </row>
    <row r="1487" spans="1:2">
      <c r="A1487" t="s">
        <v>983</v>
      </c>
      <c r="B1487" s="68" t="s">
        <v>38</v>
      </c>
    </row>
    <row r="1488" spans="1:2">
      <c r="A1488" t="s">
        <v>6266</v>
      </c>
      <c r="B1488" s="68" t="s">
        <v>36</v>
      </c>
    </row>
    <row r="1489" spans="1:2">
      <c r="A1489" t="s">
        <v>6631</v>
      </c>
      <c r="B1489" s="68" t="s">
        <v>37</v>
      </c>
    </row>
    <row r="1490" spans="1:2">
      <c r="A1490" t="s">
        <v>2702</v>
      </c>
      <c r="B1490" s="68" t="s">
        <v>38</v>
      </c>
    </row>
    <row r="1491" spans="1:2">
      <c r="A1491" t="s">
        <v>2860</v>
      </c>
      <c r="B1491" s="68" t="s">
        <v>38</v>
      </c>
    </row>
    <row r="1492" spans="1:2">
      <c r="A1492" t="s">
        <v>2703</v>
      </c>
      <c r="B1492" s="68" t="s">
        <v>38</v>
      </c>
    </row>
    <row r="1493" spans="1:2">
      <c r="A1493" t="s">
        <v>3701</v>
      </c>
      <c r="B1493" s="68" t="s">
        <v>38</v>
      </c>
    </row>
    <row r="1494" spans="1:2">
      <c r="A1494" t="s">
        <v>6087</v>
      </c>
      <c r="B1494" s="68" t="s">
        <v>36</v>
      </c>
    </row>
    <row r="1495" spans="1:2">
      <c r="A1495" t="s">
        <v>6632</v>
      </c>
      <c r="B1495" s="68" t="s">
        <v>37</v>
      </c>
    </row>
    <row r="1496" spans="1:2">
      <c r="A1496" t="s">
        <v>7534</v>
      </c>
      <c r="B1496" s="68" t="s">
        <v>36</v>
      </c>
    </row>
    <row r="1497" spans="1:2">
      <c r="A1497" t="s">
        <v>5553</v>
      </c>
      <c r="B1497" s="68" t="s">
        <v>37</v>
      </c>
    </row>
    <row r="1498" spans="1:2">
      <c r="A1498" t="s">
        <v>505</v>
      </c>
      <c r="B1498" s="68" t="s">
        <v>38</v>
      </c>
    </row>
    <row r="1499" spans="1:2">
      <c r="A1499" t="s">
        <v>1402</v>
      </c>
      <c r="B1499" s="68" t="s">
        <v>38</v>
      </c>
    </row>
    <row r="1500" spans="1:2">
      <c r="A1500" t="s">
        <v>6267</v>
      </c>
      <c r="B1500" s="68" t="s">
        <v>36</v>
      </c>
    </row>
    <row r="1501" spans="1:2">
      <c r="A1501" t="s">
        <v>6697</v>
      </c>
      <c r="B1501" s="68" t="s">
        <v>37</v>
      </c>
    </row>
    <row r="1502" spans="1:2">
      <c r="A1502" t="s">
        <v>6268</v>
      </c>
      <c r="B1502" s="68" t="s">
        <v>36</v>
      </c>
    </row>
    <row r="1503" spans="1:2">
      <c r="A1503" t="s">
        <v>6269</v>
      </c>
      <c r="B1503" s="68" t="s">
        <v>36</v>
      </c>
    </row>
    <row r="1504" spans="1:2">
      <c r="A1504" t="s">
        <v>417</v>
      </c>
      <c r="B1504" s="68" t="s">
        <v>38</v>
      </c>
    </row>
    <row r="1505" spans="1:2">
      <c r="A1505" t="s">
        <v>4134</v>
      </c>
      <c r="B1505" s="68" t="s">
        <v>37</v>
      </c>
    </row>
    <row r="1506" spans="1:2">
      <c r="A1506" t="s">
        <v>2417</v>
      </c>
      <c r="B1506" s="68" t="s">
        <v>38</v>
      </c>
    </row>
    <row r="1507" spans="1:2">
      <c r="A1507" t="s">
        <v>5404</v>
      </c>
      <c r="B1507" s="68" t="s">
        <v>38</v>
      </c>
    </row>
    <row r="1508" spans="1:2">
      <c r="A1508" t="s">
        <v>6088</v>
      </c>
      <c r="B1508" s="68" t="s">
        <v>36</v>
      </c>
    </row>
    <row r="1509" spans="1:2">
      <c r="A1509" t="s">
        <v>1147</v>
      </c>
      <c r="B1509" s="68" t="s">
        <v>38</v>
      </c>
    </row>
    <row r="1510" spans="1:2">
      <c r="A1510" t="s">
        <v>5319</v>
      </c>
      <c r="B1510" s="68" t="s">
        <v>38</v>
      </c>
    </row>
    <row r="1511" spans="1:2">
      <c r="A1511" t="s">
        <v>6089</v>
      </c>
      <c r="B1511" s="68" t="s">
        <v>36</v>
      </c>
    </row>
    <row r="1512" spans="1:2">
      <c r="A1512" t="s">
        <v>6795</v>
      </c>
      <c r="B1512" s="68" t="s">
        <v>36</v>
      </c>
    </row>
    <row r="1513" spans="1:2">
      <c r="A1513" t="s">
        <v>2776</v>
      </c>
      <c r="B1513" s="68" t="s">
        <v>74</v>
      </c>
    </row>
    <row r="1514" spans="1:2">
      <c r="A1514" t="s">
        <v>1793</v>
      </c>
      <c r="B1514" s="68" t="s">
        <v>38</v>
      </c>
    </row>
    <row r="1515" spans="1:2">
      <c r="A1515" t="s">
        <v>4007</v>
      </c>
      <c r="B1515" s="68" t="s">
        <v>38</v>
      </c>
    </row>
    <row r="1516" spans="1:2">
      <c r="A1516" t="s">
        <v>4195</v>
      </c>
      <c r="B1516" s="68" t="s">
        <v>37</v>
      </c>
    </row>
    <row r="1517" spans="1:2">
      <c r="A1517" t="s">
        <v>984</v>
      </c>
      <c r="B1517" s="68" t="s">
        <v>38</v>
      </c>
    </row>
    <row r="1518" spans="1:2">
      <c r="A1518" t="s">
        <v>1543</v>
      </c>
      <c r="B1518" s="68" t="s">
        <v>74</v>
      </c>
    </row>
    <row r="1519" spans="1:2">
      <c r="A1519" t="s">
        <v>2777</v>
      </c>
      <c r="B1519" s="68" t="s">
        <v>38</v>
      </c>
    </row>
    <row r="1520" spans="1:2">
      <c r="A1520" t="s">
        <v>2418</v>
      </c>
      <c r="B1520" s="68" t="s">
        <v>38</v>
      </c>
    </row>
    <row r="1521" spans="1:2">
      <c r="A1521" t="s">
        <v>6270</v>
      </c>
      <c r="B1521" s="68" t="s">
        <v>36</v>
      </c>
    </row>
    <row r="1522" spans="1:2">
      <c r="A1522" t="s">
        <v>1993</v>
      </c>
      <c r="B1522" s="68" t="s">
        <v>38</v>
      </c>
    </row>
    <row r="1523" spans="1:2">
      <c r="A1523" t="s">
        <v>4918</v>
      </c>
      <c r="B1523" s="68" t="s">
        <v>38</v>
      </c>
    </row>
    <row r="1524" spans="1:2">
      <c r="A1524" t="s">
        <v>1403</v>
      </c>
      <c r="B1524" s="68" t="s">
        <v>38</v>
      </c>
    </row>
    <row r="1525" spans="1:2">
      <c r="A1525" t="s">
        <v>4769</v>
      </c>
      <c r="B1525" s="68" t="s">
        <v>37</v>
      </c>
    </row>
    <row r="1526" spans="1:2">
      <c r="A1526" t="s">
        <v>4770</v>
      </c>
      <c r="B1526" s="68" t="s">
        <v>37</v>
      </c>
    </row>
    <row r="1527" spans="1:2">
      <c r="A1527" t="s">
        <v>143</v>
      </c>
      <c r="B1527" s="68" t="s">
        <v>38</v>
      </c>
    </row>
    <row r="1528" spans="1:2">
      <c r="A1528" t="s">
        <v>2419</v>
      </c>
      <c r="B1528" s="68" t="s">
        <v>38</v>
      </c>
    </row>
    <row r="1529" spans="1:2">
      <c r="A1529" t="s">
        <v>144</v>
      </c>
      <c r="B1529" s="68" t="s">
        <v>38</v>
      </c>
    </row>
    <row r="1530" spans="1:2">
      <c r="A1530" t="s">
        <v>4196</v>
      </c>
      <c r="B1530" s="68" t="s">
        <v>38</v>
      </c>
    </row>
    <row r="1531" spans="1:2">
      <c r="A1531" t="s">
        <v>6490</v>
      </c>
      <c r="B1531" s="68" t="s">
        <v>37</v>
      </c>
    </row>
    <row r="1532" spans="1:2">
      <c r="A1532" t="s">
        <v>2861</v>
      </c>
      <c r="B1532" s="68" t="s">
        <v>38</v>
      </c>
    </row>
    <row r="1533" spans="1:2">
      <c r="A1533" t="s">
        <v>2862</v>
      </c>
      <c r="B1533" s="68" t="s">
        <v>38</v>
      </c>
    </row>
    <row r="1534" spans="1:2">
      <c r="A1534" t="s">
        <v>145</v>
      </c>
      <c r="B1534" s="68" t="s">
        <v>38</v>
      </c>
    </row>
    <row r="1535" spans="1:2">
      <c r="A1535" t="s">
        <v>6090</v>
      </c>
      <c r="B1535" s="68" t="s">
        <v>36</v>
      </c>
    </row>
    <row r="1536" spans="1:2">
      <c r="A1536" t="s">
        <v>3545</v>
      </c>
      <c r="B1536" s="68" t="s">
        <v>38</v>
      </c>
    </row>
    <row r="1537" spans="1:2">
      <c r="A1537" t="s">
        <v>7265</v>
      </c>
      <c r="B1537" s="68" t="s">
        <v>36</v>
      </c>
    </row>
    <row r="1538" spans="1:2">
      <c r="A1538" t="s">
        <v>4392</v>
      </c>
      <c r="B1538" s="68" t="s">
        <v>38</v>
      </c>
    </row>
    <row r="1539" spans="1:2">
      <c r="A1539" t="s">
        <v>1994</v>
      </c>
      <c r="B1539" s="68" t="s">
        <v>38</v>
      </c>
    </row>
    <row r="1540" spans="1:2">
      <c r="A1540" t="s">
        <v>1544</v>
      </c>
      <c r="B1540" s="68" t="s">
        <v>38</v>
      </c>
    </row>
    <row r="1541" spans="1:2">
      <c r="A1541" t="s">
        <v>1545</v>
      </c>
      <c r="B1541" s="68" t="s">
        <v>38</v>
      </c>
    </row>
    <row r="1542" spans="1:2">
      <c r="A1542" t="s">
        <v>1995</v>
      </c>
      <c r="B1542" s="68" t="s">
        <v>38</v>
      </c>
    </row>
    <row r="1543" spans="1:2">
      <c r="A1543" t="s">
        <v>6271</v>
      </c>
      <c r="B1543" s="68" t="s">
        <v>36</v>
      </c>
    </row>
    <row r="1544" spans="1:2">
      <c r="A1544" t="s">
        <v>4628</v>
      </c>
      <c r="B1544" s="68" t="s">
        <v>38</v>
      </c>
    </row>
    <row r="1545" spans="1:2">
      <c r="A1545" t="s">
        <v>4561</v>
      </c>
      <c r="B1545" s="68" t="s">
        <v>38</v>
      </c>
    </row>
    <row r="1546" spans="1:2">
      <c r="A1546" t="s">
        <v>7034</v>
      </c>
      <c r="B1546" s="68" t="s">
        <v>37</v>
      </c>
    </row>
    <row r="1547" spans="1:2">
      <c r="A1547" t="s">
        <v>4844</v>
      </c>
      <c r="B1547" s="68" t="s">
        <v>38</v>
      </c>
    </row>
    <row r="1548" spans="1:2">
      <c r="A1548" t="s">
        <v>5843</v>
      </c>
      <c r="B1548" s="68" t="s">
        <v>37</v>
      </c>
    </row>
    <row r="1549" spans="1:2">
      <c r="A1549" t="s">
        <v>2420</v>
      </c>
      <c r="B1549" s="68" t="s">
        <v>38</v>
      </c>
    </row>
    <row r="1550" spans="1:2">
      <c r="A1550" t="s">
        <v>1404</v>
      </c>
      <c r="B1550" s="68" t="s">
        <v>38</v>
      </c>
    </row>
    <row r="1551" spans="1:2">
      <c r="A1551" t="s">
        <v>1794</v>
      </c>
      <c r="B1551" s="68" t="s">
        <v>38</v>
      </c>
    </row>
    <row r="1552" spans="1:2">
      <c r="A1552" t="s">
        <v>6272</v>
      </c>
      <c r="B1552" s="68" t="s">
        <v>36</v>
      </c>
    </row>
    <row r="1553" spans="1:2">
      <c r="A1553" t="s">
        <v>843</v>
      </c>
      <c r="B1553" s="68" t="s">
        <v>38</v>
      </c>
    </row>
    <row r="1554" spans="1:2">
      <c r="A1554" t="s">
        <v>5320</v>
      </c>
      <c r="B1554" s="68" t="s">
        <v>37</v>
      </c>
    </row>
    <row r="1555" spans="1:2">
      <c r="A1555" t="s">
        <v>1683</v>
      </c>
      <c r="B1555" s="68" t="s">
        <v>74</v>
      </c>
    </row>
    <row r="1556" spans="1:2">
      <c r="A1556" t="s">
        <v>3848</v>
      </c>
      <c r="B1556" s="68" t="s">
        <v>38</v>
      </c>
    </row>
    <row r="1557" spans="1:2">
      <c r="A1557" t="s">
        <v>2778</v>
      </c>
      <c r="B1557" s="68" t="s">
        <v>38</v>
      </c>
    </row>
    <row r="1558" spans="1:2">
      <c r="A1558" t="s">
        <v>7035</v>
      </c>
      <c r="B1558" s="68" t="s">
        <v>36</v>
      </c>
    </row>
    <row r="1559" spans="1:2">
      <c r="A1559" t="s">
        <v>1795</v>
      </c>
      <c r="B1559" s="68" t="s">
        <v>38</v>
      </c>
    </row>
    <row r="1560" spans="1:2">
      <c r="A1560" t="s">
        <v>6698</v>
      </c>
      <c r="B1560" s="68" t="s">
        <v>37</v>
      </c>
    </row>
    <row r="1561" spans="1:2">
      <c r="A1561" t="s">
        <v>6362</v>
      </c>
      <c r="B1561" s="68" t="s">
        <v>37</v>
      </c>
    </row>
    <row r="1562" spans="1:2">
      <c r="A1562" t="s">
        <v>1405</v>
      </c>
      <c r="B1562" s="68" t="s">
        <v>38</v>
      </c>
    </row>
    <row r="1563" spans="1:2">
      <c r="A1563" t="s">
        <v>985</v>
      </c>
      <c r="B1563" s="68" t="s">
        <v>38</v>
      </c>
    </row>
    <row r="1564" spans="1:2">
      <c r="A1564" t="s">
        <v>1406</v>
      </c>
      <c r="B1564" s="68" t="s">
        <v>38</v>
      </c>
    </row>
    <row r="1565" spans="1:2">
      <c r="A1565" t="s">
        <v>7790</v>
      </c>
      <c r="B1565" s="68" t="s">
        <v>37</v>
      </c>
    </row>
    <row r="1566" spans="1:2">
      <c r="A1566" t="s">
        <v>1996</v>
      </c>
      <c r="B1566" s="68" t="s">
        <v>38</v>
      </c>
    </row>
    <row r="1567" spans="1:2">
      <c r="A1567" t="s">
        <v>1796</v>
      </c>
      <c r="B1567" s="68" t="s">
        <v>38</v>
      </c>
    </row>
    <row r="1568" spans="1:2">
      <c r="A1568" t="s">
        <v>1546</v>
      </c>
      <c r="B1568" s="68" t="s">
        <v>38</v>
      </c>
    </row>
    <row r="1569" spans="1:2">
      <c r="A1569" t="s">
        <v>2779</v>
      </c>
      <c r="B1569" s="68" t="s">
        <v>74</v>
      </c>
    </row>
    <row r="1570" spans="1:2">
      <c r="A1570" t="s">
        <v>844</v>
      </c>
      <c r="B1570" s="68" t="s">
        <v>38</v>
      </c>
    </row>
    <row r="1571" spans="1:2">
      <c r="A1571" t="s">
        <v>986</v>
      </c>
      <c r="B1571" s="68" t="s">
        <v>38</v>
      </c>
    </row>
    <row r="1572" spans="1:2">
      <c r="A1572" t="s">
        <v>987</v>
      </c>
      <c r="B1572" s="68" t="s">
        <v>38</v>
      </c>
    </row>
    <row r="1573" spans="1:2">
      <c r="A1573" t="s">
        <v>1797</v>
      </c>
      <c r="B1573" s="68" t="s">
        <v>38</v>
      </c>
    </row>
    <row r="1574" spans="1:2">
      <c r="A1574" t="s">
        <v>5554</v>
      </c>
      <c r="B1574" s="68" t="s">
        <v>36</v>
      </c>
    </row>
    <row r="1575" spans="1:2">
      <c r="A1575" t="s">
        <v>3371</v>
      </c>
      <c r="B1575" s="68" t="s">
        <v>38</v>
      </c>
    </row>
    <row r="1576" spans="1:2">
      <c r="A1576" t="s">
        <v>2421</v>
      </c>
      <c r="B1576" s="68" t="s">
        <v>38</v>
      </c>
    </row>
    <row r="1577" spans="1:2">
      <c r="A1577" t="s">
        <v>3267</v>
      </c>
      <c r="B1577" s="68" t="s">
        <v>38</v>
      </c>
    </row>
    <row r="1578" spans="1:2">
      <c r="A1578" t="s">
        <v>4748</v>
      </c>
      <c r="B1578" s="68" t="s">
        <v>37</v>
      </c>
    </row>
    <row r="1579" spans="1:2">
      <c r="A1579" t="s">
        <v>146</v>
      </c>
      <c r="B1579" s="68" t="s">
        <v>74</v>
      </c>
    </row>
    <row r="1580" spans="1:2">
      <c r="A1580" t="s">
        <v>619</v>
      </c>
      <c r="B1580" s="68" t="s">
        <v>38</v>
      </c>
    </row>
    <row r="1581" spans="1:2">
      <c r="A1581" t="s">
        <v>845</v>
      </c>
      <c r="B1581" s="68" t="s">
        <v>38</v>
      </c>
    </row>
    <row r="1582" spans="1:2">
      <c r="A1582" t="s">
        <v>846</v>
      </c>
      <c r="B1582" s="68" t="s">
        <v>38</v>
      </c>
    </row>
    <row r="1583" spans="1:2">
      <c r="A1583" t="s">
        <v>147</v>
      </c>
      <c r="B1583" s="68" t="s">
        <v>38</v>
      </c>
    </row>
    <row r="1584" spans="1:2">
      <c r="A1584" t="s">
        <v>2422</v>
      </c>
      <c r="B1584" s="68" t="s">
        <v>38</v>
      </c>
    </row>
    <row r="1585" spans="1:2">
      <c r="A1585" t="s">
        <v>1798</v>
      </c>
      <c r="B1585" s="68" t="s">
        <v>38</v>
      </c>
    </row>
    <row r="1586" spans="1:2">
      <c r="A1586" t="s">
        <v>2423</v>
      </c>
      <c r="B1586" s="68" t="s">
        <v>38</v>
      </c>
    </row>
    <row r="1587" spans="1:2">
      <c r="A1587" t="s">
        <v>2220</v>
      </c>
      <c r="B1587" s="68" t="s">
        <v>38</v>
      </c>
    </row>
    <row r="1588" spans="1:2">
      <c r="A1588" t="s">
        <v>3372</v>
      </c>
      <c r="B1588" s="68" t="s">
        <v>38</v>
      </c>
    </row>
    <row r="1589" spans="1:2">
      <c r="A1589" t="s">
        <v>6363</v>
      </c>
      <c r="B1589" s="68" t="s">
        <v>38</v>
      </c>
    </row>
    <row r="1590" spans="1:2">
      <c r="A1590" t="s">
        <v>847</v>
      </c>
      <c r="B1590" s="68" t="s">
        <v>38</v>
      </c>
    </row>
    <row r="1591" spans="1:2">
      <c r="A1591" t="s">
        <v>4562</v>
      </c>
      <c r="B1591" s="68" t="s">
        <v>38</v>
      </c>
    </row>
    <row r="1592" spans="1:2">
      <c r="A1592" t="s">
        <v>6091</v>
      </c>
      <c r="B1592" s="68" t="s">
        <v>36</v>
      </c>
    </row>
    <row r="1593" spans="1:2">
      <c r="A1593" t="s">
        <v>5744</v>
      </c>
      <c r="B1593" s="68" t="s">
        <v>38</v>
      </c>
    </row>
    <row r="1594" spans="1:2">
      <c r="A1594" t="s">
        <v>5077</v>
      </c>
      <c r="B1594" s="68" t="s">
        <v>37</v>
      </c>
    </row>
    <row r="1595" spans="1:2">
      <c r="A1595" t="s">
        <v>3068</v>
      </c>
      <c r="B1595" s="68" t="s">
        <v>74</v>
      </c>
    </row>
    <row r="1596" spans="1:2">
      <c r="A1596" t="s">
        <v>4483</v>
      </c>
      <c r="B1596" s="68" t="s">
        <v>74</v>
      </c>
    </row>
    <row r="1597" spans="1:2">
      <c r="A1597" t="s">
        <v>2704</v>
      </c>
      <c r="B1597" s="68" t="s">
        <v>38</v>
      </c>
    </row>
    <row r="1598" spans="1:2">
      <c r="A1598" t="s">
        <v>3268</v>
      </c>
      <c r="B1598" s="68" t="s">
        <v>38</v>
      </c>
    </row>
    <row r="1599" spans="1:2">
      <c r="A1599" t="s">
        <v>6024</v>
      </c>
      <c r="B1599" s="68" t="s">
        <v>38</v>
      </c>
    </row>
    <row r="1600" spans="1:2">
      <c r="A1600" t="s">
        <v>5652</v>
      </c>
      <c r="B1600" s="68" t="s">
        <v>74</v>
      </c>
    </row>
    <row r="1601" spans="1:2">
      <c r="A1601" t="s">
        <v>4880</v>
      </c>
      <c r="B1601" s="68" t="s">
        <v>38</v>
      </c>
    </row>
    <row r="1602" spans="1:2">
      <c r="A1602" t="s">
        <v>4484</v>
      </c>
      <c r="B1602" s="68" t="s">
        <v>38</v>
      </c>
    </row>
    <row r="1603" spans="1:2">
      <c r="A1603" t="s">
        <v>4485</v>
      </c>
      <c r="B1603" s="68" t="s">
        <v>38</v>
      </c>
    </row>
    <row r="1604" spans="1:2">
      <c r="A1604" t="s">
        <v>5653</v>
      </c>
      <c r="B1604" s="68" t="s">
        <v>38</v>
      </c>
    </row>
    <row r="1605" spans="1:2">
      <c r="A1605" t="s">
        <v>7727</v>
      </c>
      <c r="B1605" s="68" t="s">
        <v>36</v>
      </c>
    </row>
    <row r="1606" spans="1:2">
      <c r="A1606" t="s">
        <v>5186</v>
      </c>
      <c r="B1606" s="68" t="s">
        <v>37</v>
      </c>
    </row>
    <row r="1607" spans="1:2">
      <c r="A1607" t="s">
        <v>7535</v>
      </c>
      <c r="B1607" s="68" t="s">
        <v>37</v>
      </c>
    </row>
    <row r="1608" spans="1:2">
      <c r="A1608" t="s">
        <v>5654</v>
      </c>
      <c r="B1608" s="68" t="s">
        <v>38</v>
      </c>
    </row>
    <row r="1609" spans="1:2">
      <c r="A1609" t="s">
        <v>6092</v>
      </c>
      <c r="B1609" s="68" t="s">
        <v>37</v>
      </c>
    </row>
    <row r="1610" spans="1:2">
      <c r="A1610" t="s">
        <v>5321</v>
      </c>
      <c r="B1610" s="68" t="s">
        <v>38</v>
      </c>
    </row>
    <row r="1611" spans="1:2">
      <c r="A1611" t="s">
        <v>4809</v>
      </c>
      <c r="B1611" s="68" t="s">
        <v>38</v>
      </c>
    </row>
    <row r="1612" spans="1:2">
      <c r="A1612" t="s">
        <v>5844</v>
      </c>
      <c r="B1612" s="68" t="s">
        <v>37</v>
      </c>
    </row>
    <row r="1613" spans="1:2">
      <c r="A1613" t="s">
        <v>2599</v>
      </c>
      <c r="B1613" s="68" t="s">
        <v>38</v>
      </c>
    </row>
    <row r="1614" spans="1:2">
      <c r="A1614" t="s">
        <v>5405</v>
      </c>
      <c r="B1614" s="68" t="s">
        <v>37</v>
      </c>
    </row>
    <row r="1615" spans="1:2">
      <c r="A1615" t="s">
        <v>4980</v>
      </c>
      <c r="B1615" s="68" t="s">
        <v>38</v>
      </c>
    </row>
    <row r="1616" spans="1:2">
      <c r="A1616" t="s">
        <v>2705</v>
      </c>
      <c r="B1616" s="68" t="s">
        <v>38</v>
      </c>
    </row>
    <row r="1617" spans="1:2">
      <c r="A1617" t="s">
        <v>4486</v>
      </c>
      <c r="B1617" s="68" t="s">
        <v>38</v>
      </c>
    </row>
    <row r="1618" spans="1:2">
      <c r="A1618" t="s">
        <v>5406</v>
      </c>
      <c r="B1618" s="68" t="s">
        <v>38</v>
      </c>
    </row>
    <row r="1619" spans="1:2">
      <c r="A1619" t="s">
        <v>4487</v>
      </c>
      <c r="B1619" s="68" t="s">
        <v>38</v>
      </c>
    </row>
    <row r="1620" spans="1:2">
      <c r="A1620" t="s">
        <v>2221</v>
      </c>
      <c r="B1620" s="68" t="s">
        <v>38</v>
      </c>
    </row>
    <row r="1621" spans="1:2">
      <c r="A1621" t="s">
        <v>6093</v>
      </c>
      <c r="B1621" s="68" t="s">
        <v>37</v>
      </c>
    </row>
    <row r="1622" spans="1:2">
      <c r="A1622" t="s">
        <v>4919</v>
      </c>
      <c r="B1622" s="68" t="s">
        <v>38</v>
      </c>
    </row>
    <row r="1623" spans="1:2">
      <c r="A1623" t="s">
        <v>848</v>
      </c>
      <c r="B1623" s="68" t="s">
        <v>38</v>
      </c>
    </row>
    <row r="1624" spans="1:2">
      <c r="A1624" t="s">
        <v>1997</v>
      </c>
      <c r="B1624" s="68" t="s">
        <v>38</v>
      </c>
    </row>
    <row r="1625" spans="1:2">
      <c r="A1625" t="s">
        <v>6491</v>
      </c>
      <c r="B1625" s="68" t="s">
        <v>36</v>
      </c>
    </row>
    <row r="1626" spans="1:2">
      <c r="A1626" t="s">
        <v>4295</v>
      </c>
      <c r="B1626" s="68" t="s">
        <v>38</v>
      </c>
    </row>
    <row r="1627" spans="1:2">
      <c r="A1627" t="s">
        <v>6492</v>
      </c>
      <c r="B1627" s="68" t="s">
        <v>37</v>
      </c>
    </row>
    <row r="1628" spans="1:2">
      <c r="A1628" t="s">
        <v>4811</v>
      </c>
      <c r="B1628" s="68" t="s">
        <v>38</v>
      </c>
    </row>
    <row r="1629" spans="1:2">
      <c r="A1629" t="s">
        <v>5407</v>
      </c>
      <c r="B1629" s="68" t="s">
        <v>38</v>
      </c>
    </row>
    <row r="1630" spans="1:2">
      <c r="A1630" t="s">
        <v>4488</v>
      </c>
      <c r="B1630" s="68" t="s">
        <v>38</v>
      </c>
    </row>
    <row r="1631" spans="1:2">
      <c r="A1631" t="s">
        <v>6025</v>
      </c>
      <c r="B1631" s="68" t="s">
        <v>38</v>
      </c>
    </row>
    <row r="1632" spans="1:2">
      <c r="A1632" t="s">
        <v>5322</v>
      </c>
      <c r="B1632" s="68" t="s">
        <v>38</v>
      </c>
    </row>
    <row r="1633" spans="1:2">
      <c r="A1633" t="s">
        <v>5265</v>
      </c>
      <c r="B1633" s="68" t="s">
        <v>37</v>
      </c>
    </row>
    <row r="1634" spans="1:2">
      <c r="A1634" t="s">
        <v>4981</v>
      </c>
      <c r="B1634" s="68" t="s">
        <v>38</v>
      </c>
    </row>
    <row r="1635" spans="1:2">
      <c r="A1635" t="s">
        <v>4062</v>
      </c>
      <c r="B1635" s="68" t="s">
        <v>38</v>
      </c>
    </row>
    <row r="1636" spans="1:2">
      <c r="A1636" t="s">
        <v>6094</v>
      </c>
      <c r="B1636" s="68" t="s">
        <v>36</v>
      </c>
    </row>
    <row r="1637" spans="1:2">
      <c r="A1637" t="s">
        <v>3702</v>
      </c>
      <c r="B1637" s="68" t="s">
        <v>38</v>
      </c>
    </row>
    <row r="1638" spans="1:2">
      <c r="A1638" t="s">
        <v>2706</v>
      </c>
      <c r="B1638" s="68" t="s">
        <v>38</v>
      </c>
    </row>
    <row r="1639" spans="1:2">
      <c r="A1639" t="s">
        <v>5078</v>
      </c>
      <c r="B1639" s="68" t="s">
        <v>37</v>
      </c>
    </row>
    <row r="1640" spans="1:2">
      <c r="A1640" t="s">
        <v>2929</v>
      </c>
      <c r="B1640" s="68" t="s">
        <v>74</v>
      </c>
    </row>
    <row r="1641" spans="1:2">
      <c r="A1641" t="s">
        <v>4135</v>
      </c>
      <c r="B1641" s="68" t="s">
        <v>38</v>
      </c>
    </row>
    <row r="1642" spans="1:2">
      <c r="A1642" t="s">
        <v>5944</v>
      </c>
      <c r="B1642" s="68" t="s">
        <v>38</v>
      </c>
    </row>
    <row r="1643" spans="1:2">
      <c r="A1643" t="s">
        <v>7462</v>
      </c>
      <c r="B1643" s="68" t="s">
        <v>36</v>
      </c>
    </row>
    <row r="1644" spans="1:2">
      <c r="A1644" t="s">
        <v>6493</v>
      </c>
      <c r="B1644" s="68" t="s">
        <v>37</v>
      </c>
    </row>
    <row r="1645" spans="1:2">
      <c r="A1645" t="s">
        <v>2222</v>
      </c>
      <c r="B1645" s="68" t="s">
        <v>38</v>
      </c>
    </row>
    <row r="1646" spans="1:2">
      <c r="A1646" t="s">
        <v>3546</v>
      </c>
      <c r="B1646" s="68" t="s">
        <v>38</v>
      </c>
    </row>
    <row r="1647" spans="1:2">
      <c r="A1647" t="s">
        <v>7463</v>
      </c>
      <c r="B1647" s="68" t="s">
        <v>35</v>
      </c>
    </row>
    <row r="1648" spans="1:2">
      <c r="A1648" t="s">
        <v>5014</v>
      </c>
      <c r="B1648" s="68" t="s">
        <v>38</v>
      </c>
    </row>
    <row r="1649" spans="1:2">
      <c r="A1649" t="s">
        <v>620</v>
      </c>
      <c r="B1649" s="68" t="s">
        <v>74</v>
      </c>
    </row>
    <row r="1650" spans="1:2">
      <c r="A1650" t="s">
        <v>2600</v>
      </c>
      <c r="B1650" s="68" t="s">
        <v>38</v>
      </c>
    </row>
    <row r="1651" spans="1:2">
      <c r="A1651" t="s">
        <v>5079</v>
      </c>
      <c r="B1651" s="68" t="s">
        <v>37</v>
      </c>
    </row>
    <row r="1652" spans="1:2">
      <c r="A1652" t="s">
        <v>4706</v>
      </c>
      <c r="B1652" s="68" t="s">
        <v>37</v>
      </c>
    </row>
    <row r="1653" spans="1:2">
      <c r="A1653" t="s">
        <v>3069</v>
      </c>
      <c r="B1653" s="68" t="s">
        <v>74</v>
      </c>
    </row>
    <row r="1654" spans="1:2">
      <c r="A1654" t="s">
        <v>5506</v>
      </c>
      <c r="B1654" s="68" t="s">
        <v>36</v>
      </c>
    </row>
    <row r="1655" spans="1:2">
      <c r="A1655" t="s">
        <v>6364</v>
      </c>
      <c r="B1655" s="68" t="s">
        <v>37</v>
      </c>
    </row>
    <row r="1656" spans="1:2">
      <c r="A1656" t="s">
        <v>4810</v>
      </c>
      <c r="B1656" s="68" t="s">
        <v>37</v>
      </c>
    </row>
    <row r="1657" spans="1:2">
      <c r="A1657" t="s">
        <v>4771</v>
      </c>
      <c r="B1657" s="68" t="s">
        <v>37</v>
      </c>
    </row>
    <row r="1658" spans="1:2">
      <c r="A1658" t="s">
        <v>4429</v>
      </c>
      <c r="B1658" s="68" t="s">
        <v>38</v>
      </c>
    </row>
    <row r="1659" spans="1:2">
      <c r="A1659" t="s">
        <v>6187</v>
      </c>
      <c r="B1659" s="68" t="s">
        <v>38</v>
      </c>
    </row>
    <row r="1660" spans="1:2">
      <c r="A1660" t="s">
        <v>3547</v>
      </c>
      <c r="B1660" s="68" t="s">
        <v>38</v>
      </c>
    </row>
    <row r="1661" spans="1:2">
      <c r="A1661" t="s">
        <v>3373</v>
      </c>
      <c r="B1661" s="68" t="s">
        <v>38</v>
      </c>
    </row>
    <row r="1662" spans="1:2">
      <c r="A1662" t="s">
        <v>6895</v>
      </c>
      <c r="B1662" s="68" t="s">
        <v>38</v>
      </c>
    </row>
    <row r="1663" spans="1:2">
      <c r="A1663" t="s">
        <v>3789</v>
      </c>
      <c r="B1663" s="68" t="s">
        <v>38</v>
      </c>
    </row>
    <row r="1664" spans="1:2">
      <c r="A1664" t="s">
        <v>5845</v>
      </c>
      <c r="B1664" s="68" t="s">
        <v>38</v>
      </c>
    </row>
    <row r="1665" spans="1:2">
      <c r="A1665" t="s">
        <v>6494</v>
      </c>
      <c r="B1665" s="68" t="s">
        <v>36</v>
      </c>
    </row>
    <row r="1666" spans="1:2">
      <c r="A1666" t="s">
        <v>5655</v>
      </c>
      <c r="B1666" s="68" t="s">
        <v>38</v>
      </c>
    </row>
    <row r="1667" spans="1:2">
      <c r="A1667" t="s">
        <v>849</v>
      </c>
      <c r="B1667" s="68" t="s">
        <v>38</v>
      </c>
    </row>
    <row r="1668" spans="1:2">
      <c r="A1668" t="s">
        <v>5745</v>
      </c>
      <c r="B1668" s="68" t="s">
        <v>38</v>
      </c>
    </row>
    <row r="1669" spans="1:2">
      <c r="A1669" t="s">
        <v>7420</v>
      </c>
      <c r="B1669" s="68" t="s">
        <v>35</v>
      </c>
    </row>
    <row r="1670" spans="1:2">
      <c r="A1670" t="s">
        <v>6273</v>
      </c>
      <c r="B1670" s="68" t="s">
        <v>36</v>
      </c>
    </row>
    <row r="1671" spans="1:2">
      <c r="A1671" t="s">
        <v>148</v>
      </c>
      <c r="B1671" s="68" t="s">
        <v>38</v>
      </c>
    </row>
    <row r="1672" spans="1:2">
      <c r="A1672" t="s">
        <v>6699</v>
      </c>
      <c r="B1672" s="68" t="s">
        <v>37</v>
      </c>
    </row>
    <row r="1673" spans="1:2">
      <c r="A1673" t="s">
        <v>7464</v>
      </c>
      <c r="B1673" s="68" t="s">
        <v>37</v>
      </c>
    </row>
    <row r="1674" spans="1:2">
      <c r="A1674" t="s">
        <v>6733</v>
      </c>
      <c r="B1674" s="68" t="s">
        <v>37</v>
      </c>
    </row>
    <row r="1675" spans="1:2">
      <c r="A1675" t="s">
        <v>988</v>
      </c>
      <c r="B1675" s="68" t="s">
        <v>38</v>
      </c>
    </row>
    <row r="1676" spans="1:2">
      <c r="A1676" t="s">
        <v>1407</v>
      </c>
      <c r="B1676" s="68" t="s">
        <v>38</v>
      </c>
    </row>
    <row r="1677" spans="1:2">
      <c r="A1677" t="s">
        <v>621</v>
      </c>
      <c r="B1677" s="68" t="s">
        <v>38</v>
      </c>
    </row>
    <row r="1678" spans="1:2">
      <c r="A1678" t="s">
        <v>989</v>
      </c>
      <c r="B1678" s="68" t="s">
        <v>38</v>
      </c>
    </row>
    <row r="1679" spans="1:2">
      <c r="A1679" t="s">
        <v>4393</v>
      </c>
      <c r="B1679" s="68" t="s">
        <v>38</v>
      </c>
    </row>
    <row r="1680" spans="1:2">
      <c r="A1680" t="s">
        <v>4063</v>
      </c>
      <c r="B1680" s="68" t="s">
        <v>37</v>
      </c>
    </row>
    <row r="1681" spans="1:2">
      <c r="A1681" t="s">
        <v>4296</v>
      </c>
      <c r="B1681" s="68" t="s">
        <v>38</v>
      </c>
    </row>
    <row r="1682" spans="1:2">
      <c r="A1682" t="s">
        <v>4881</v>
      </c>
      <c r="B1682" s="68" t="s">
        <v>38</v>
      </c>
    </row>
    <row r="1683" spans="1:2">
      <c r="A1683" t="s">
        <v>990</v>
      </c>
      <c r="B1683" s="68" t="s">
        <v>38</v>
      </c>
    </row>
    <row r="1684" spans="1:2">
      <c r="A1684" t="s">
        <v>506</v>
      </c>
      <c r="B1684" s="68" t="s">
        <v>38</v>
      </c>
    </row>
    <row r="1685" spans="1:2">
      <c r="A1685" t="s">
        <v>2601</v>
      </c>
      <c r="B1685" s="68" t="s">
        <v>38</v>
      </c>
    </row>
    <row r="1686" spans="1:2">
      <c r="A1686" t="s">
        <v>5080</v>
      </c>
      <c r="B1686" s="68" t="s">
        <v>37</v>
      </c>
    </row>
    <row r="1687" spans="1:2">
      <c r="A1687" t="s">
        <v>850</v>
      </c>
      <c r="B1687" s="68" t="s">
        <v>38</v>
      </c>
    </row>
    <row r="1688" spans="1:2">
      <c r="A1688" t="s">
        <v>1148</v>
      </c>
      <c r="B1688" s="68" t="s">
        <v>38</v>
      </c>
    </row>
    <row r="1689" spans="1:2">
      <c r="A1689" t="s">
        <v>991</v>
      </c>
      <c r="B1689" s="68" t="s">
        <v>38</v>
      </c>
    </row>
    <row r="1690" spans="1:2">
      <c r="A1690" t="s">
        <v>2424</v>
      </c>
      <c r="B1690" s="68" t="s">
        <v>38</v>
      </c>
    </row>
    <row r="1691" spans="1:2">
      <c r="A1691" t="s">
        <v>992</v>
      </c>
      <c r="B1691" s="68" t="s">
        <v>38</v>
      </c>
    </row>
    <row r="1692" spans="1:2">
      <c r="A1692" t="s">
        <v>993</v>
      </c>
      <c r="B1692" s="68" t="s">
        <v>38</v>
      </c>
    </row>
    <row r="1693" spans="1:2">
      <c r="A1693" t="s">
        <v>851</v>
      </c>
      <c r="B1693" s="68" t="s">
        <v>38</v>
      </c>
    </row>
    <row r="1694" spans="1:2">
      <c r="A1694" t="s">
        <v>994</v>
      </c>
      <c r="B1694" s="68" t="s">
        <v>38</v>
      </c>
    </row>
    <row r="1695" spans="1:2">
      <c r="A1695" t="s">
        <v>507</v>
      </c>
      <c r="B1695" s="68" t="s">
        <v>38</v>
      </c>
    </row>
    <row r="1696" spans="1:2">
      <c r="A1696" t="s">
        <v>622</v>
      </c>
      <c r="B1696" s="68" t="s">
        <v>38</v>
      </c>
    </row>
    <row r="1697" spans="1:2">
      <c r="A1697" t="s">
        <v>623</v>
      </c>
      <c r="B1697" s="68" t="s">
        <v>38</v>
      </c>
    </row>
    <row r="1698" spans="1:2">
      <c r="A1698" t="s">
        <v>5746</v>
      </c>
      <c r="B1698" s="68" t="s">
        <v>38</v>
      </c>
    </row>
    <row r="1699" spans="1:2">
      <c r="A1699" t="s">
        <v>1998</v>
      </c>
      <c r="B1699" s="68" t="s">
        <v>38</v>
      </c>
    </row>
    <row r="1700" spans="1:2">
      <c r="A1700" t="s">
        <v>4845</v>
      </c>
      <c r="B1700" s="68" t="s">
        <v>38</v>
      </c>
    </row>
    <row r="1701" spans="1:2">
      <c r="A1701" t="s">
        <v>4772</v>
      </c>
      <c r="B1701" s="68" t="s">
        <v>37</v>
      </c>
    </row>
    <row r="1702" spans="1:2">
      <c r="A1702" t="s">
        <v>624</v>
      </c>
      <c r="B1702" s="68" t="s">
        <v>38</v>
      </c>
    </row>
    <row r="1703" spans="1:2">
      <c r="A1703" t="s">
        <v>5945</v>
      </c>
      <c r="B1703" s="68" t="s">
        <v>37</v>
      </c>
    </row>
    <row r="1704" spans="1:2">
      <c r="A1704" t="s">
        <v>625</v>
      </c>
      <c r="B1704" s="68" t="s">
        <v>74</v>
      </c>
    </row>
    <row r="1705" spans="1:2">
      <c r="A1705" t="s">
        <v>5555</v>
      </c>
      <c r="B1705" s="68" t="s">
        <v>37</v>
      </c>
    </row>
    <row r="1706" spans="1:2">
      <c r="A1706" t="s">
        <v>1408</v>
      </c>
      <c r="B1706" s="68" t="s">
        <v>38</v>
      </c>
    </row>
    <row r="1707" spans="1:2">
      <c r="A1707" t="s">
        <v>2425</v>
      </c>
      <c r="B1707" s="68" t="s">
        <v>38</v>
      </c>
    </row>
    <row r="1708" spans="1:2">
      <c r="A1708" t="s">
        <v>4489</v>
      </c>
      <c r="B1708" s="68" t="s">
        <v>38</v>
      </c>
    </row>
    <row r="1709" spans="1:2">
      <c r="A1709" t="s">
        <v>6095</v>
      </c>
      <c r="B1709" s="68" t="s">
        <v>37</v>
      </c>
    </row>
    <row r="1710" spans="1:2">
      <c r="A1710" t="s">
        <v>1684</v>
      </c>
      <c r="B1710" s="68" t="s">
        <v>74</v>
      </c>
    </row>
    <row r="1711" spans="1:2">
      <c r="A1711" t="s">
        <v>852</v>
      </c>
      <c r="B1711" s="68" t="s">
        <v>38</v>
      </c>
    </row>
    <row r="1712" spans="1:2">
      <c r="A1712" t="s">
        <v>2780</v>
      </c>
      <c r="B1712" s="68" t="s">
        <v>38</v>
      </c>
    </row>
    <row r="1713" spans="1:2">
      <c r="A1713" t="s">
        <v>6274</v>
      </c>
      <c r="B1713" s="68" t="s">
        <v>36</v>
      </c>
    </row>
    <row r="1714" spans="1:2">
      <c r="A1714" t="s">
        <v>3548</v>
      </c>
      <c r="B1714" s="68" t="s">
        <v>38</v>
      </c>
    </row>
    <row r="1715" spans="1:2">
      <c r="A1715" t="s">
        <v>4490</v>
      </c>
      <c r="B1715" s="68" t="s">
        <v>38</v>
      </c>
    </row>
    <row r="1716" spans="1:2">
      <c r="A1716" t="s">
        <v>3476</v>
      </c>
      <c r="B1716" s="68" t="s">
        <v>74</v>
      </c>
    </row>
    <row r="1717" spans="1:2">
      <c r="A1717" t="s">
        <v>3070</v>
      </c>
      <c r="B1717" s="68" t="s">
        <v>74</v>
      </c>
    </row>
    <row r="1718" spans="1:2">
      <c r="A1718" t="s">
        <v>3071</v>
      </c>
      <c r="B1718" s="68" t="s">
        <v>74</v>
      </c>
    </row>
    <row r="1719" spans="1:2">
      <c r="A1719" t="s">
        <v>2707</v>
      </c>
      <c r="B1719" s="68" t="s">
        <v>38</v>
      </c>
    </row>
    <row r="1720" spans="1:2">
      <c r="A1720" t="s">
        <v>6633</v>
      </c>
      <c r="B1720" s="68" t="s">
        <v>37</v>
      </c>
    </row>
    <row r="1721" spans="1:2">
      <c r="A1721" t="s">
        <v>6896</v>
      </c>
      <c r="B1721" s="68" t="s">
        <v>37</v>
      </c>
    </row>
    <row r="1722" spans="1:2">
      <c r="A1722" t="s">
        <v>6897</v>
      </c>
      <c r="B1722" s="68" t="s">
        <v>38</v>
      </c>
    </row>
    <row r="1723" spans="1:2">
      <c r="A1723" t="s">
        <v>6634</v>
      </c>
      <c r="B1723" s="68" t="s">
        <v>37</v>
      </c>
    </row>
    <row r="1724" spans="1:2">
      <c r="A1724" t="s">
        <v>7536</v>
      </c>
      <c r="B1724" s="68" t="s">
        <v>37</v>
      </c>
    </row>
    <row r="1725" spans="1:2">
      <c r="A1725" t="s">
        <v>626</v>
      </c>
      <c r="B1725" s="68" t="s">
        <v>74</v>
      </c>
    </row>
    <row r="1726" spans="1:2">
      <c r="A1726" t="s">
        <v>1547</v>
      </c>
      <c r="B1726" s="68" t="s">
        <v>38</v>
      </c>
    </row>
    <row r="1727" spans="1:2">
      <c r="A1727" t="s">
        <v>3790</v>
      </c>
      <c r="B1727" s="68" t="s">
        <v>38</v>
      </c>
    </row>
    <row r="1728" spans="1:2">
      <c r="A1728" t="s">
        <v>5946</v>
      </c>
      <c r="B1728" s="68" t="s">
        <v>38</v>
      </c>
    </row>
    <row r="1729" spans="1:2">
      <c r="A1729" t="s">
        <v>6898</v>
      </c>
      <c r="B1729" s="68" t="s">
        <v>38</v>
      </c>
    </row>
    <row r="1730" spans="1:2">
      <c r="A1730" t="s">
        <v>7537</v>
      </c>
      <c r="B1730" s="68" t="s">
        <v>37</v>
      </c>
    </row>
    <row r="1731" spans="1:2">
      <c r="A1731" t="s">
        <v>2426</v>
      </c>
      <c r="B1731" s="68" t="s">
        <v>38</v>
      </c>
    </row>
    <row r="1732" spans="1:2">
      <c r="A1732" t="s">
        <v>3791</v>
      </c>
      <c r="B1732" s="68" t="s">
        <v>38</v>
      </c>
    </row>
    <row r="1733" spans="1:2">
      <c r="A1733" t="s">
        <v>4008</v>
      </c>
      <c r="B1733" s="68" t="s">
        <v>38</v>
      </c>
    </row>
    <row r="1734" spans="1:2">
      <c r="A1734" t="s">
        <v>4394</v>
      </c>
      <c r="B1734" s="68" t="s">
        <v>38</v>
      </c>
    </row>
    <row r="1735" spans="1:2">
      <c r="A1735" t="s">
        <v>4395</v>
      </c>
      <c r="B1735" s="68" t="s">
        <v>74</v>
      </c>
    </row>
    <row r="1736" spans="1:2">
      <c r="A1736" t="s">
        <v>3072</v>
      </c>
      <c r="B1736" s="68" t="s">
        <v>38</v>
      </c>
    </row>
    <row r="1737" spans="1:2">
      <c r="A1737" t="s">
        <v>853</v>
      </c>
      <c r="B1737" s="68" t="s">
        <v>38</v>
      </c>
    </row>
    <row r="1738" spans="1:2">
      <c r="A1738" t="s">
        <v>4846</v>
      </c>
      <c r="B1738" s="68" t="s">
        <v>37</v>
      </c>
    </row>
    <row r="1739" spans="1:2">
      <c r="A1739" t="s">
        <v>2863</v>
      </c>
      <c r="B1739" s="68" t="s">
        <v>38</v>
      </c>
    </row>
    <row r="1740" spans="1:2">
      <c r="A1740" t="s">
        <v>995</v>
      </c>
      <c r="B1740" s="68" t="s">
        <v>38</v>
      </c>
    </row>
    <row r="1741" spans="1:2">
      <c r="A1741" t="s">
        <v>1548</v>
      </c>
      <c r="B1741" s="68" t="s">
        <v>38</v>
      </c>
    </row>
    <row r="1742" spans="1:2">
      <c r="A1742" t="s">
        <v>854</v>
      </c>
      <c r="B1742" s="68" t="s">
        <v>38</v>
      </c>
    </row>
    <row r="1743" spans="1:2">
      <c r="A1743" t="s">
        <v>6495</v>
      </c>
      <c r="B1743" s="68" t="s">
        <v>36</v>
      </c>
    </row>
    <row r="1744" spans="1:2">
      <c r="A1744" t="s">
        <v>3269</v>
      </c>
      <c r="B1744" s="68" t="s">
        <v>38</v>
      </c>
    </row>
    <row r="1745" spans="1:2">
      <c r="A1745" t="s">
        <v>6635</v>
      </c>
      <c r="B1745" s="68" t="s">
        <v>37</v>
      </c>
    </row>
    <row r="1746" spans="1:2">
      <c r="A1746" t="s">
        <v>627</v>
      </c>
      <c r="B1746" s="68" t="s">
        <v>74</v>
      </c>
    </row>
    <row r="1747" spans="1:2">
      <c r="A1747" t="s">
        <v>6496</v>
      </c>
      <c r="B1747" s="68" t="s">
        <v>38</v>
      </c>
    </row>
    <row r="1748" spans="1:2">
      <c r="A1748" t="s">
        <v>5323</v>
      </c>
      <c r="B1748" s="68" t="s">
        <v>37</v>
      </c>
    </row>
    <row r="1749" spans="1:2">
      <c r="A1749" t="s">
        <v>4650</v>
      </c>
      <c r="B1749" s="68" t="s">
        <v>38</v>
      </c>
    </row>
    <row r="1750" spans="1:2">
      <c r="A1750" t="s">
        <v>5408</v>
      </c>
      <c r="B1750" s="68" t="s">
        <v>37</v>
      </c>
    </row>
    <row r="1751" spans="1:2">
      <c r="A1751" t="s">
        <v>4773</v>
      </c>
      <c r="B1751" s="68" t="s">
        <v>38</v>
      </c>
    </row>
    <row r="1752" spans="1:2">
      <c r="A1752" t="s">
        <v>855</v>
      </c>
      <c r="B1752" s="68" t="s">
        <v>38</v>
      </c>
    </row>
    <row r="1753" spans="1:2">
      <c r="A1753" t="s">
        <v>4262</v>
      </c>
      <c r="B1753" s="68" t="s">
        <v>37</v>
      </c>
    </row>
    <row r="1754" spans="1:2">
      <c r="A1754" t="s">
        <v>149</v>
      </c>
      <c r="B1754" s="68" t="s">
        <v>74</v>
      </c>
    </row>
    <row r="1755" spans="1:2">
      <c r="A1755" t="s">
        <v>5556</v>
      </c>
      <c r="B1755" s="68" t="s">
        <v>37</v>
      </c>
    </row>
    <row r="1756" spans="1:2">
      <c r="A1756" t="s">
        <v>4430</v>
      </c>
      <c r="B1756" s="68" t="s">
        <v>38</v>
      </c>
    </row>
    <row r="1757" spans="1:2">
      <c r="A1757" t="s">
        <v>996</v>
      </c>
      <c r="B1757" s="68" t="s">
        <v>38</v>
      </c>
    </row>
    <row r="1758" spans="1:2">
      <c r="A1758" t="s">
        <v>6188</v>
      </c>
      <c r="B1758" s="68" t="s">
        <v>38</v>
      </c>
    </row>
    <row r="1759" spans="1:2">
      <c r="A1759" t="s">
        <v>6026</v>
      </c>
      <c r="B1759" s="68" t="s">
        <v>38</v>
      </c>
    </row>
    <row r="1760" spans="1:2">
      <c r="A1760" t="s">
        <v>6027</v>
      </c>
      <c r="B1760" s="68" t="s">
        <v>38</v>
      </c>
    </row>
    <row r="1761" spans="1:2">
      <c r="A1761" t="s">
        <v>5081</v>
      </c>
      <c r="B1761" s="68" t="s">
        <v>38</v>
      </c>
    </row>
    <row r="1762" spans="1:2">
      <c r="A1762" t="s">
        <v>6189</v>
      </c>
      <c r="B1762" s="68" t="s">
        <v>37</v>
      </c>
    </row>
    <row r="1763" spans="1:2">
      <c r="A1763" t="s">
        <v>5127</v>
      </c>
      <c r="B1763" s="68" t="s">
        <v>37</v>
      </c>
    </row>
    <row r="1764" spans="1:2">
      <c r="A1764" t="s">
        <v>2930</v>
      </c>
      <c r="B1764" s="68" t="s">
        <v>74</v>
      </c>
    </row>
    <row r="1765" spans="1:2">
      <c r="A1765" t="s">
        <v>5128</v>
      </c>
      <c r="B1765" s="68" t="s">
        <v>38</v>
      </c>
    </row>
    <row r="1766" spans="1:2">
      <c r="A1766" t="s">
        <v>6899</v>
      </c>
      <c r="B1766" s="68" t="s">
        <v>38</v>
      </c>
    </row>
    <row r="1767" spans="1:2">
      <c r="A1767" t="s">
        <v>7829</v>
      </c>
      <c r="B1767" s="68" t="s">
        <v>36</v>
      </c>
    </row>
    <row r="1768" spans="1:2">
      <c r="A1768" t="s">
        <v>1409</v>
      </c>
      <c r="B1768" s="68" t="s">
        <v>38</v>
      </c>
    </row>
    <row r="1769" spans="1:2">
      <c r="A1769" t="s">
        <v>7343</v>
      </c>
      <c r="B1769" s="68" t="s">
        <v>38</v>
      </c>
    </row>
    <row r="1770" spans="1:2">
      <c r="A1770" t="s">
        <v>997</v>
      </c>
      <c r="B1770" s="68" t="s">
        <v>38</v>
      </c>
    </row>
    <row r="1771" spans="1:2">
      <c r="A1771" t="s">
        <v>7641</v>
      </c>
      <c r="B1771" s="68" t="s">
        <v>36</v>
      </c>
    </row>
    <row r="1772" spans="1:2">
      <c r="A1772" t="s">
        <v>1410</v>
      </c>
      <c r="B1772" s="68" t="s">
        <v>38</v>
      </c>
    </row>
    <row r="1773" spans="1:2">
      <c r="A1773" t="s">
        <v>5656</v>
      </c>
      <c r="B1773" s="68" t="s">
        <v>74</v>
      </c>
    </row>
    <row r="1774" spans="1:2">
      <c r="A1774" t="s">
        <v>4136</v>
      </c>
      <c r="B1774" s="68" t="s">
        <v>38</v>
      </c>
    </row>
    <row r="1775" spans="1:2">
      <c r="A1775" t="s">
        <v>5657</v>
      </c>
      <c r="B1775" s="68" t="s">
        <v>38</v>
      </c>
    </row>
    <row r="1776" spans="1:2">
      <c r="A1776" t="s">
        <v>6190</v>
      </c>
      <c r="B1776" s="68" t="s">
        <v>36</v>
      </c>
    </row>
    <row r="1777" spans="1:2">
      <c r="A1777" t="s">
        <v>2602</v>
      </c>
      <c r="B1777" s="68" t="s">
        <v>38</v>
      </c>
    </row>
    <row r="1778" spans="1:2">
      <c r="A1778" t="s">
        <v>6028</v>
      </c>
      <c r="B1778" s="68" t="s">
        <v>38</v>
      </c>
    </row>
    <row r="1779" spans="1:2">
      <c r="A1779" t="s">
        <v>6191</v>
      </c>
      <c r="B1779" s="68" t="s">
        <v>38</v>
      </c>
    </row>
    <row r="1780" spans="1:2">
      <c r="A1780" t="s">
        <v>6365</v>
      </c>
      <c r="B1780" s="68" t="s">
        <v>38</v>
      </c>
    </row>
    <row r="1781" spans="1:2">
      <c r="A1781" t="s">
        <v>7421</v>
      </c>
      <c r="B1781" s="68" t="s">
        <v>36</v>
      </c>
    </row>
    <row r="1782" spans="1:2">
      <c r="A1782" t="s">
        <v>4431</v>
      </c>
      <c r="B1782" s="68" t="s">
        <v>38</v>
      </c>
    </row>
    <row r="1783" spans="1:2">
      <c r="A1783" t="s">
        <v>4297</v>
      </c>
      <c r="B1783" s="68" t="s">
        <v>38</v>
      </c>
    </row>
    <row r="1784" spans="1:2">
      <c r="A1784" t="s">
        <v>2603</v>
      </c>
      <c r="B1784" s="68" t="s">
        <v>38</v>
      </c>
    </row>
    <row r="1785" spans="1:2">
      <c r="A1785" t="s">
        <v>4491</v>
      </c>
      <c r="B1785" s="68" t="s">
        <v>38</v>
      </c>
    </row>
    <row r="1786" spans="1:2">
      <c r="A1786" t="s">
        <v>2223</v>
      </c>
      <c r="B1786" s="68" t="s">
        <v>38</v>
      </c>
    </row>
    <row r="1787" spans="1:2">
      <c r="A1787" t="s">
        <v>8007</v>
      </c>
      <c r="B1787" s="68" t="s">
        <v>36</v>
      </c>
    </row>
    <row r="1788" spans="1:2">
      <c r="A1788" t="s">
        <v>4812</v>
      </c>
      <c r="B1788" s="68" t="s">
        <v>37</v>
      </c>
    </row>
    <row r="1789" spans="1:2">
      <c r="A1789" t="s">
        <v>4813</v>
      </c>
      <c r="B1789" s="68" t="s">
        <v>38</v>
      </c>
    </row>
    <row r="1790" spans="1:2">
      <c r="A1790" t="s">
        <v>5790</v>
      </c>
      <c r="B1790" s="68" t="s">
        <v>37</v>
      </c>
    </row>
    <row r="1791" spans="1:2">
      <c r="A1791" t="s">
        <v>4197</v>
      </c>
      <c r="B1791" s="68" t="s">
        <v>38</v>
      </c>
    </row>
    <row r="1792" spans="1:2">
      <c r="A1792" t="s">
        <v>7036</v>
      </c>
      <c r="B1792" s="68" t="s">
        <v>37</v>
      </c>
    </row>
    <row r="1793" spans="1:2">
      <c r="A1793" t="s">
        <v>2864</v>
      </c>
      <c r="B1793" s="68" t="s">
        <v>38</v>
      </c>
    </row>
    <row r="1794" spans="1:2">
      <c r="A1794" t="s">
        <v>4492</v>
      </c>
      <c r="B1794" s="68" t="s">
        <v>38</v>
      </c>
    </row>
    <row r="1795" spans="1:2">
      <c r="A1795" t="s">
        <v>6497</v>
      </c>
      <c r="B1795" s="68" t="s">
        <v>37</v>
      </c>
    </row>
    <row r="1796" spans="1:2">
      <c r="A1796" t="s">
        <v>4920</v>
      </c>
      <c r="B1796" s="68" t="s">
        <v>37</v>
      </c>
    </row>
    <row r="1797" spans="1:2">
      <c r="A1797" t="s">
        <v>4882</v>
      </c>
      <c r="B1797" s="68" t="s">
        <v>37</v>
      </c>
    </row>
    <row r="1798" spans="1:2">
      <c r="A1798" t="s">
        <v>2708</v>
      </c>
      <c r="B1798" s="68" t="s">
        <v>38</v>
      </c>
    </row>
    <row r="1799" spans="1:2">
      <c r="A1799" t="s">
        <v>4651</v>
      </c>
      <c r="B1799" s="68" t="s">
        <v>38</v>
      </c>
    </row>
    <row r="1800" spans="1:2">
      <c r="A1800" t="s">
        <v>7728</v>
      </c>
      <c r="B1800" s="68" t="s">
        <v>37</v>
      </c>
    </row>
    <row r="1801" spans="1:2">
      <c r="A1801" t="s">
        <v>1549</v>
      </c>
      <c r="B1801" s="68" t="s">
        <v>38</v>
      </c>
    </row>
    <row r="1802" spans="1:2">
      <c r="A1802" t="s">
        <v>4847</v>
      </c>
      <c r="B1802" s="68" t="s">
        <v>38</v>
      </c>
    </row>
    <row r="1803" spans="1:2">
      <c r="A1803" t="s">
        <v>628</v>
      </c>
      <c r="B1803" s="68" t="s">
        <v>38</v>
      </c>
    </row>
    <row r="1804" spans="1:2">
      <c r="A1804" t="s">
        <v>5266</v>
      </c>
      <c r="B1804" s="68" t="s">
        <v>37</v>
      </c>
    </row>
    <row r="1805" spans="1:2">
      <c r="A1805" t="s">
        <v>5846</v>
      </c>
      <c r="B1805" s="68" t="s">
        <v>38</v>
      </c>
    </row>
    <row r="1806" spans="1:2">
      <c r="A1806" t="s">
        <v>5747</v>
      </c>
      <c r="B1806" s="68" t="s">
        <v>37</v>
      </c>
    </row>
    <row r="1807" spans="1:2">
      <c r="A1807" t="s">
        <v>1411</v>
      </c>
      <c r="B1807" s="68" t="s">
        <v>38</v>
      </c>
    </row>
    <row r="1808" spans="1:2">
      <c r="A1808" t="s">
        <v>629</v>
      </c>
      <c r="B1808" s="68" t="s">
        <v>38</v>
      </c>
    </row>
    <row r="1809" spans="1:2">
      <c r="A1809" t="s">
        <v>150</v>
      </c>
      <c r="B1809" s="68" t="s">
        <v>38</v>
      </c>
    </row>
    <row r="1810" spans="1:2">
      <c r="A1810" t="s">
        <v>5187</v>
      </c>
      <c r="B1810" s="68" t="s">
        <v>38</v>
      </c>
    </row>
    <row r="1811" spans="1:2">
      <c r="A1811" t="s">
        <v>5748</v>
      </c>
      <c r="B1811" s="68" t="s">
        <v>37</v>
      </c>
    </row>
    <row r="1812" spans="1:2">
      <c r="A1812" t="s">
        <v>630</v>
      </c>
      <c r="B1812" s="68" t="s">
        <v>38</v>
      </c>
    </row>
    <row r="1813" spans="1:2">
      <c r="A1813" t="s">
        <v>1685</v>
      </c>
      <c r="B1813" s="68" t="s">
        <v>38</v>
      </c>
    </row>
    <row r="1814" spans="1:2">
      <c r="A1814" t="s">
        <v>1999</v>
      </c>
      <c r="B1814" s="68" t="s">
        <v>74</v>
      </c>
    </row>
    <row r="1815" spans="1:2">
      <c r="A1815" t="s">
        <v>3849</v>
      </c>
      <c r="B1815" s="68" t="s">
        <v>38</v>
      </c>
    </row>
    <row r="1816" spans="1:2">
      <c r="A1816" t="s">
        <v>2865</v>
      </c>
      <c r="B1816" s="68" t="s">
        <v>38</v>
      </c>
    </row>
    <row r="1817" spans="1:2">
      <c r="A1817" t="s">
        <v>2224</v>
      </c>
      <c r="B1817" s="68" t="s">
        <v>38</v>
      </c>
    </row>
    <row r="1818" spans="1:2">
      <c r="A1818" t="s">
        <v>5188</v>
      </c>
      <c r="B1818" s="68" t="s">
        <v>37</v>
      </c>
    </row>
    <row r="1819" spans="1:2">
      <c r="A1819" t="s">
        <v>2225</v>
      </c>
      <c r="B1819" s="68" t="s">
        <v>38</v>
      </c>
    </row>
    <row r="1820" spans="1:2">
      <c r="A1820" t="s">
        <v>6796</v>
      </c>
      <c r="B1820" s="68" t="s">
        <v>36</v>
      </c>
    </row>
    <row r="1821" spans="1:2">
      <c r="A1821" t="s">
        <v>6797</v>
      </c>
      <c r="B1821" s="68" t="s">
        <v>36</v>
      </c>
    </row>
    <row r="1822" spans="1:2">
      <c r="A1822" t="s">
        <v>6798</v>
      </c>
      <c r="B1822" s="68" t="s">
        <v>36</v>
      </c>
    </row>
    <row r="1823" spans="1:2">
      <c r="A1823" t="s">
        <v>2000</v>
      </c>
      <c r="B1823" s="68" t="s">
        <v>38</v>
      </c>
    </row>
    <row r="1824" spans="1:2">
      <c r="A1824" t="s">
        <v>2000</v>
      </c>
      <c r="B1824" s="68" t="s">
        <v>36</v>
      </c>
    </row>
    <row r="1825" spans="1:2">
      <c r="A1825" t="s">
        <v>5557</v>
      </c>
      <c r="B1825" s="68" t="s">
        <v>37</v>
      </c>
    </row>
    <row r="1826" spans="1:2">
      <c r="A1826" t="s">
        <v>4578</v>
      </c>
      <c r="B1826" s="68" t="s">
        <v>38</v>
      </c>
    </row>
    <row r="1827" spans="1:2">
      <c r="A1827" t="s">
        <v>5558</v>
      </c>
      <c r="B1827" s="68" t="s">
        <v>37</v>
      </c>
    </row>
    <row r="1828" spans="1:2">
      <c r="A1828" t="s">
        <v>7642</v>
      </c>
      <c r="B1828" s="68" t="s">
        <v>37</v>
      </c>
    </row>
    <row r="1829" spans="1:2">
      <c r="A1829" t="s">
        <v>7037</v>
      </c>
      <c r="B1829" s="68" t="s">
        <v>37</v>
      </c>
    </row>
    <row r="1830" spans="1:2">
      <c r="A1830" t="s">
        <v>1412</v>
      </c>
      <c r="B1830" s="68" t="s">
        <v>38</v>
      </c>
    </row>
    <row r="1831" spans="1:2">
      <c r="A1831" t="s">
        <v>6900</v>
      </c>
      <c r="B1831" s="68" t="s">
        <v>37</v>
      </c>
    </row>
    <row r="1832" spans="1:2">
      <c r="A1832" t="s">
        <v>7465</v>
      </c>
      <c r="B1832" s="68" t="s">
        <v>37</v>
      </c>
    </row>
    <row r="1833" spans="1:2">
      <c r="A1833" t="s">
        <v>5947</v>
      </c>
      <c r="B1833" s="68" t="s">
        <v>38</v>
      </c>
    </row>
    <row r="1834" spans="1:2">
      <c r="A1834" t="s">
        <v>7538</v>
      </c>
      <c r="B1834" s="68" t="s">
        <v>36</v>
      </c>
    </row>
    <row r="1835" spans="1:2">
      <c r="A1835" t="s">
        <v>7038</v>
      </c>
      <c r="B1835" s="68" t="s">
        <v>38</v>
      </c>
    </row>
    <row r="1836" spans="1:2">
      <c r="A1836" t="s">
        <v>7039</v>
      </c>
      <c r="B1836" s="68" t="s">
        <v>37</v>
      </c>
    </row>
    <row r="1837" spans="1:2">
      <c r="A1837" t="s">
        <v>7729</v>
      </c>
      <c r="B1837" s="68" t="s">
        <v>35</v>
      </c>
    </row>
    <row r="1838" spans="1:2">
      <c r="A1838" t="s">
        <v>7174</v>
      </c>
      <c r="B1838" s="68" t="s">
        <v>36</v>
      </c>
    </row>
    <row r="1839" spans="1:2">
      <c r="A1839" t="s">
        <v>7700</v>
      </c>
      <c r="B1839" s="68" t="s">
        <v>36</v>
      </c>
    </row>
    <row r="1840" spans="1:2">
      <c r="A1840" t="s">
        <v>5791</v>
      </c>
      <c r="B1840" s="68" t="s">
        <v>37</v>
      </c>
    </row>
    <row r="1841" spans="1:2">
      <c r="A1841" t="s">
        <v>4606</v>
      </c>
      <c r="B1841" s="68" t="s">
        <v>38</v>
      </c>
    </row>
    <row r="1842" spans="1:2">
      <c r="A1842" t="s">
        <v>7643</v>
      </c>
      <c r="B1842" s="68" t="s">
        <v>35</v>
      </c>
    </row>
    <row r="1843" spans="1:2">
      <c r="A1843" t="s">
        <v>7266</v>
      </c>
      <c r="B1843" s="68" t="s">
        <v>36</v>
      </c>
    </row>
    <row r="1844" spans="1:2">
      <c r="A1844" t="s">
        <v>6192</v>
      </c>
      <c r="B1844" s="68" t="s">
        <v>37</v>
      </c>
    </row>
    <row r="1845" spans="1:2">
      <c r="A1845" t="s">
        <v>6498</v>
      </c>
      <c r="B1845" s="68" t="s">
        <v>36</v>
      </c>
    </row>
    <row r="1846" spans="1:2">
      <c r="A1846" t="s">
        <v>2427</v>
      </c>
      <c r="B1846" s="68" t="s">
        <v>38</v>
      </c>
    </row>
    <row r="1847" spans="1:2">
      <c r="A1847" t="s">
        <v>2866</v>
      </c>
      <c r="B1847" s="68" t="s">
        <v>38</v>
      </c>
    </row>
    <row r="1848" spans="1:2">
      <c r="A1848" t="s">
        <v>1149</v>
      </c>
      <c r="B1848" s="68" t="s">
        <v>38</v>
      </c>
    </row>
    <row r="1849" spans="1:2">
      <c r="A1849" t="s">
        <v>508</v>
      </c>
      <c r="B1849" s="68" t="s">
        <v>38</v>
      </c>
    </row>
    <row r="1850" spans="1:2">
      <c r="A1850" t="s">
        <v>509</v>
      </c>
      <c r="B1850" s="68" t="s">
        <v>38</v>
      </c>
    </row>
    <row r="1851" spans="1:2">
      <c r="A1851" t="s">
        <v>510</v>
      </c>
      <c r="B1851" s="68" t="s">
        <v>74</v>
      </c>
    </row>
    <row r="1852" spans="1:2">
      <c r="A1852" t="s">
        <v>151</v>
      </c>
      <c r="B1852" s="68" t="s">
        <v>38</v>
      </c>
    </row>
    <row r="1853" spans="1:2">
      <c r="A1853" t="s">
        <v>3270</v>
      </c>
      <c r="B1853" s="68" t="s">
        <v>38</v>
      </c>
    </row>
    <row r="1854" spans="1:2">
      <c r="A1854" t="s">
        <v>3073</v>
      </c>
      <c r="B1854" s="68" t="s">
        <v>74</v>
      </c>
    </row>
    <row r="1855" spans="1:2">
      <c r="A1855" t="s">
        <v>1550</v>
      </c>
      <c r="B1855" s="68" t="s">
        <v>38</v>
      </c>
    </row>
    <row r="1856" spans="1:2">
      <c r="A1856" t="s">
        <v>631</v>
      </c>
      <c r="B1856" s="68" t="s">
        <v>38</v>
      </c>
    </row>
    <row r="1857" spans="1:2">
      <c r="A1857" t="s">
        <v>632</v>
      </c>
      <c r="B1857" s="68" t="s">
        <v>38</v>
      </c>
    </row>
    <row r="1858" spans="1:2">
      <c r="A1858" t="s">
        <v>6799</v>
      </c>
      <c r="B1858" s="68" t="s">
        <v>36</v>
      </c>
    </row>
    <row r="1859" spans="1:2">
      <c r="A1859" t="s">
        <v>511</v>
      </c>
      <c r="B1859" s="68" t="s">
        <v>38</v>
      </c>
    </row>
    <row r="1860" spans="1:2">
      <c r="A1860" t="s">
        <v>3074</v>
      </c>
      <c r="B1860" s="68" t="s">
        <v>74</v>
      </c>
    </row>
    <row r="1861" spans="1:2">
      <c r="A1861" t="s">
        <v>1551</v>
      </c>
      <c r="B1861" s="68" t="s">
        <v>74</v>
      </c>
    </row>
    <row r="1862" spans="1:2">
      <c r="A1862" t="s">
        <v>1413</v>
      </c>
      <c r="B1862" s="68" t="s">
        <v>38</v>
      </c>
    </row>
    <row r="1863" spans="1:2">
      <c r="A1863" t="s">
        <v>3636</v>
      </c>
      <c r="B1863" s="68" t="s">
        <v>38</v>
      </c>
    </row>
    <row r="1864" spans="1:2">
      <c r="A1864" t="s">
        <v>3549</v>
      </c>
      <c r="B1864" s="68" t="s">
        <v>38</v>
      </c>
    </row>
    <row r="1865" spans="1:2">
      <c r="A1865" t="s">
        <v>4009</v>
      </c>
      <c r="B1865" s="68" t="s">
        <v>38</v>
      </c>
    </row>
    <row r="1866" spans="1:2">
      <c r="A1866" t="s">
        <v>998</v>
      </c>
      <c r="B1866" s="68" t="s">
        <v>38</v>
      </c>
    </row>
    <row r="1867" spans="1:2">
      <c r="A1867" t="s">
        <v>3850</v>
      </c>
      <c r="B1867" s="68" t="s">
        <v>38</v>
      </c>
    </row>
    <row r="1868" spans="1:2">
      <c r="A1868" t="s">
        <v>5409</v>
      </c>
      <c r="B1868" s="68" t="s">
        <v>37</v>
      </c>
    </row>
    <row r="1869" spans="1:2">
      <c r="A1869" t="s">
        <v>3075</v>
      </c>
      <c r="B1869" s="68" t="s">
        <v>74</v>
      </c>
    </row>
    <row r="1870" spans="1:2">
      <c r="A1870" t="s">
        <v>3076</v>
      </c>
      <c r="B1870" s="68" t="s">
        <v>74</v>
      </c>
    </row>
    <row r="1871" spans="1:2">
      <c r="A1871" t="s">
        <v>2867</v>
      </c>
      <c r="B1871" s="68" t="s">
        <v>38</v>
      </c>
    </row>
    <row r="1872" spans="1:2">
      <c r="A1872" t="s">
        <v>1799</v>
      </c>
      <c r="B1872" s="68" t="s">
        <v>38</v>
      </c>
    </row>
    <row r="1873" spans="1:2">
      <c r="A1873" t="s">
        <v>2001</v>
      </c>
      <c r="B1873" s="68" t="s">
        <v>38</v>
      </c>
    </row>
    <row r="1874" spans="1:2">
      <c r="A1874" t="s">
        <v>4432</v>
      </c>
      <c r="B1874" s="68" t="s">
        <v>38</v>
      </c>
    </row>
    <row r="1875" spans="1:2">
      <c r="A1875" t="s">
        <v>3077</v>
      </c>
      <c r="B1875" s="68" t="s">
        <v>74</v>
      </c>
    </row>
    <row r="1876" spans="1:2">
      <c r="A1876" t="s">
        <v>152</v>
      </c>
      <c r="B1876" s="68" t="s">
        <v>38</v>
      </c>
    </row>
    <row r="1877" spans="1:2">
      <c r="A1877" t="s">
        <v>4396</v>
      </c>
      <c r="B1877" s="68" t="s">
        <v>38</v>
      </c>
    </row>
    <row r="1878" spans="1:2">
      <c r="A1878" t="s">
        <v>2709</v>
      </c>
      <c r="B1878" s="68" t="s">
        <v>38</v>
      </c>
    </row>
    <row r="1879" spans="1:2">
      <c r="A1879" t="s">
        <v>4814</v>
      </c>
      <c r="B1879" s="68" t="s">
        <v>38</v>
      </c>
    </row>
    <row r="1880" spans="1:2">
      <c r="A1880" t="s">
        <v>1414</v>
      </c>
      <c r="B1880" s="68" t="s">
        <v>38</v>
      </c>
    </row>
    <row r="1881" spans="1:2">
      <c r="A1881" t="s">
        <v>2226</v>
      </c>
      <c r="B1881" s="68" t="s">
        <v>38</v>
      </c>
    </row>
    <row r="1882" spans="1:2">
      <c r="A1882" t="s">
        <v>3271</v>
      </c>
      <c r="B1882" s="68" t="s">
        <v>38</v>
      </c>
    </row>
    <row r="1883" spans="1:2">
      <c r="A1883" t="s">
        <v>2002</v>
      </c>
      <c r="B1883" s="68" t="s">
        <v>38</v>
      </c>
    </row>
    <row r="1884" spans="1:2">
      <c r="A1884" t="s">
        <v>5559</v>
      </c>
      <c r="B1884" s="68" t="s">
        <v>37</v>
      </c>
    </row>
    <row r="1885" spans="1:2">
      <c r="A1885" t="s">
        <v>2428</v>
      </c>
      <c r="B1885" s="68" t="s">
        <v>38</v>
      </c>
    </row>
    <row r="1886" spans="1:2">
      <c r="A1886" t="s">
        <v>4749</v>
      </c>
      <c r="B1886" s="68" t="s">
        <v>36</v>
      </c>
    </row>
    <row r="1887" spans="1:2">
      <c r="A1887" t="s">
        <v>2227</v>
      </c>
      <c r="B1887" s="68" t="s">
        <v>38</v>
      </c>
    </row>
    <row r="1888" spans="1:2">
      <c r="A1888" t="s">
        <v>1686</v>
      </c>
      <c r="B1888" s="68" t="s">
        <v>74</v>
      </c>
    </row>
    <row r="1889" spans="1:2">
      <c r="A1889" t="s">
        <v>7466</v>
      </c>
      <c r="B1889" s="68" t="s">
        <v>37</v>
      </c>
    </row>
    <row r="1890" spans="1:2">
      <c r="A1890" t="s">
        <v>7467</v>
      </c>
      <c r="B1890" s="68" t="s">
        <v>35</v>
      </c>
    </row>
    <row r="1891" spans="1:2">
      <c r="A1891" t="s">
        <v>3637</v>
      </c>
      <c r="B1891" s="68" t="s">
        <v>38</v>
      </c>
    </row>
    <row r="1892" spans="1:2">
      <c r="A1892" t="s">
        <v>6762</v>
      </c>
      <c r="B1892" s="68" t="s">
        <v>37</v>
      </c>
    </row>
    <row r="1893" spans="1:2">
      <c r="A1893" t="s">
        <v>5658</v>
      </c>
      <c r="B1893" s="68" t="s">
        <v>38</v>
      </c>
    </row>
    <row r="1894" spans="1:2">
      <c r="A1894" t="s">
        <v>5847</v>
      </c>
      <c r="B1894" s="68" t="s">
        <v>38</v>
      </c>
    </row>
    <row r="1895" spans="1:2">
      <c r="A1895" t="s">
        <v>6636</v>
      </c>
      <c r="B1895" s="68" t="s">
        <v>37</v>
      </c>
    </row>
    <row r="1896" spans="1:2">
      <c r="A1896" t="s">
        <v>7040</v>
      </c>
      <c r="B1896" s="68" t="s">
        <v>38</v>
      </c>
    </row>
    <row r="1897" spans="1:2">
      <c r="A1897" t="s">
        <v>2604</v>
      </c>
      <c r="B1897" s="68" t="s">
        <v>38</v>
      </c>
    </row>
    <row r="1898" spans="1:2">
      <c r="A1898" t="s">
        <v>999</v>
      </c>
      <c r="B1898" s="68" t="s">
        <v>38</v>
      </c>
    </row>
    <row r="1899" spans="1:2">
      <c r="A1899" t="s">
        <v>6700</v>
      </c>
      <c r="B1899" s="68" t="s">
        <v>36</v>
      </c>
    </row>
    <row r="1900" spans="1:2">
      <c r="A1900" t="s">
        <v>7041</v>
      </c>
      <c r="B1900" s="68" t="s">
        <v>38</v>
      </c>
    </row>
    <row r="1901" spans="1:2">
      <c r="A1901" t="s">
        <v>856</v>
      </c>
      <c r="B1901" s="68" t="s">
        <v>38</v>
      </c>
    </row>
    <row r="1902" spans="1:2">
      <c r="A1902" t="s">
        <v>2228</v>
      </c>
      <c r="B1902" s="68" t="s">
        <v>38</v>
      </c>
    </row>
    <row r="1903" spans="1:2">
      <c r="A1903" t="s">
        <v>6499</v>
      </c>
      <c r="B1903" s="68" t="s">
        <v>36</v>
      </c>
    </row>
    <row r="1904" spans="1:2">
      <c r="A1904" t="s">
        <v>633</v>
      </c>
      <c r="B1904" s="68" t="s">
        <v>74</v>
      </c>
    </row>
    <row r="1905" spans="1:2">
      <c r="A1905" t="s">
        <v>6637</v>
      </c>
      <c r="B1905" s="68" t="s">
        <v>38</v>
      </c>
    </row>
    <row r="1906" spans="1:2">
      <c r="A1906" t="s">
        <v>857</v>
      </c>
      <c r="B1906" s="68" t="s">
        <v>38</v>
      </c>
    </row>
    <row r="1907" spans="1:2">
      <c r="A1907" t="s">
        <v>4137</v>
      </c>
      <c r="B1907" s="68" t="s">
        <v>37</v>
      </c>
    </row>
    <row r="1908" spans="1:2">
      <c r="A1908" t="s">
        <v>5267</v>
      </c>
      <c r="B1908" s="68" t="s">
        <v>38</v>
      </c>
    </row>
    <row r="1909" spans="1:2">
      <c r="A1909" t="s">
        <v>5268</v>
      </c>
      <c r="B1909" s="68" t="s">
        <v>37</v>
      </c>
    </row>
    <row r="1910" spans="1:2">
      <c r="A1910" t="s">
        <v>5749</v>
      </c>
      <c r="B1910" s="68" t="s">
        <v>38</v>
      </c>
    </row>
    <row r="1911" spans="1:2">
      <c r="A1911" t="s">
        <v>6763</v>
      </c>
      <c r="B1911" s="68" t="s">
        <v>36</v>
      </c>
    </row>
    <row r="1912" spans="1:2">
      <c r="A1912" t="s">
        <v>418</v>
      </c>
      <c r="B1912" s="68" t="s">
        <v>74</v>
      </c>
    </row>
    <row r="1913" spans="1:2">
      <c r="A1913" t="s">
        <v>6096</v>
      </c>
      <c r="B1913" s="68" t="s">
        <v>36</v>
      </c>
    </row>
    <row r="1914" spans="1:2">
      <c r="A1914" t="s">
        <v>3078</v>
      </c>
      <c r="B1914" s="68" t="s">
        <v>74</v>
      </c>
    </row>
    <row r="1915" spans="1:2">
      <c r="A1915" t="s">
        <v>7175</v>
      </c>
      <c r="B1915" s="68" t="s">
        <v>37</v>
      </c>
    </row>
    <row r="1916" spans="1:2">
      <c r="A1916" t="s">
        <v>2003</v>
      </c>
      <c r="B1916" s="68" t="s">
        <v>38</v>
      </c>
    </row>
    <row r="1917" spans="1:2">
      <c r="A1917" t="s">
        <v>2004</v>
      </c>
      <c r="B1917" s="68" t="s">
        <v>38</v>
      </c>
    </row>
    <row r="1918" spans="1:2">
      <c r="A1918" t="s">
        <v>3477</v>
      </c>
      <c r="B1918" s="68" t="s">
        <v>74</v>
      </c>
    </row>
    <row r="1919" spans="1:2">
      <c r="A1919" t="s">
        <v>2005</v>
      </c>
      <c r="B1919" s="68" t="s">
        <v>38</v>
      </c>
    </row>
    <row r="1920" spans="1:2">
      <c r="A1920" t="s">
        <v>3792</v>
      </c>
      <c r="B1920" s="68" t="s">
        <v>38</v>
      </c>
    </row>
    <row r="1921" spans="1:2">
      <c r="A1921" t="s">
        <v>4138</v>
      </c>
      <c r="B1921" s="68" t="s">
        <v>38</v>
      </c>
    </row>
    <row r="1922" spans="1:2">
      <c r="A1922" t="s">
        <v>3079</v>
      </c>
      <c r="B1922" s="68" t="s">
        <v>74</v>
      </c>
    </row>
    <row r="1923" spans="1:2">
      <c r="A1923" t="s">
        <v>634</v>
      </c>
      <c r="B1923" s="68" t="s">
        <v>38</v>
      </c>
    </row>
    <row r="1924" spans="1:2">
      <c r="A1924" t="s">
        <v>4534</v>
      </c>
      <c r="B1924" s="68" t="s">
        <v>38</v>
      </c>
    </row>
    <row r="1925" spans="1:2">
      <c r="A1925" t="s">
        <v>6500</v>
      </c>
      <c r="B1925" s="68" t="s">
        <v>37</v>
      </c>
    </row>
    <row r="1926" spans="1:2">
      <c r="A1926" t="s">
        <v>7176</v>
      </c>
      <c r="B1926" s="68" t="s">
        <v>37</v>
      </c>
    </row>
    <row r="1927" spans="1:2">
      <c r="A1927" t="s">
        <v>7701</v>
      </c>
      <c r="B1927" s="68" t="s">
        <v>37</v>
      </c>
    </row>
    <row r="1928" spans="1:2">
      <c r="A1928" t="s">
        <v>5792</v>
      </c>
      <c r="B1928" s="68" t="s">
        <v>37</v>
      </c>
    </row>
    <row r="1929" spans="1:2">
      <c r="A1929" t="s">
        <v>6193</v>
      </c>
      <c r="B1929" s="68" t="s">
        <v>37</v>
      </c>
    </row>
    <row r="1930" spans="1:2">
      <c r="A1930" t="s">
        <v>1236</v>
      </c>
      <c r="B1930" s="68" t="s">
        <v>74</v>
      </c>
    </row>
    <row r="1931" spans="1:2">
      <c r="A1931" t="s">
        <v>5560</v>
      </c>
      <c r="B1931" s="68" t="s">
        <v>36</v>
      </c>
    </row>
    <row r="1932" spans="1:2">
      <c r="A1932" t="s">
        <v>7702</v>
      </c>
      <c r="B1932" s="68" t="s">
        <v>38</v>
      </c>
    </row>
    <row r="1933" spans="1:2">
      <c r="A1933" t="s">
        <v>4198</v>
      </c>
      <c r="B1933" s="68" t="s">
        <v>37</v>
      </c>
    </row>
    <row r="1934" spans="1:2">
      <c r="A1934" t="s">
        <v>512</v>
      </c>
      <c r="B1934" s="68" t="s">
        <v>38</v>
      </c>
    </row>
    <row r="1935" spans="1:2">
      <c r="A1935" t="s">
        <v>1552</v>
      </c>
      <c r="B1935" s="68" t="s">
        <v>38</v>
      </c>
    </row>
    <row r="1936" spans="1:2">
      <c r="A1936" t="s">
        <v>2429</v>
      </c>
      <c r="B1936" s="68" t="s">
        <v>38</v>
      </c>
    </row>
    <row r="1937" spans="1:2">
      <c r="A1937" t="s">
        <v>6501</v>
      </c>
      <c r="B1937" s="68" t="s">
        <v>36</v>
      </c>
    </row>
    <row r="1938" spans="1:2">
      <c r="A1938" t="s">
        <v>5948</v>
      </c>
      <c r="B1938" s="68" t="s">
        <v>38</v>
      </c>
    </row>
    <row r="1939" spans="1:2">
      <c r="A1939" t="s">
        <v>153</v>
      </c>
      <c r="B1939" s="68" t="s">
        <v>38</v>
      </c>
    </row>
    <row r="1940" spans="1:2">
      <c r="A1940" t="s">
        <v>5949</v>
      </c>
      <c r="B1940" s="68" t="s">
        <v>38</v>
      </c>
    </row>
    <row r="1941" spans="1:2">
      <c r="A1941" t="s">
        <v>7042</v>
      </c>
      <c r="B1941" s="68" t="s">
        <v>38</v>
      </c>
    </row>
    <row r="1942" spans="1:2">
      <c r="A1942" t="s">
        <v>5659</v>
      </c>
      <c r="B1942" s="68" t="s">
        <v>38</v>
      </c>
    </row>
    <row r="1943" spans="1:2">
      <c r="A1943" t="s">
        <v>1687</v>
      </c>
      <c r="B1943" s="68" t="s">
        <v>38</v>
      </c>
    </row>
    <row r="1944" spans="1:2">
      <c r="A1944" t="s">
        <v>3851</v>
      </c>
      <c r="B1944" s="68" t="s">
        <v>74</v>
      </c>
    </row>
    <row r="1945" spans="1:2">
      <c r="A1945" t="s">
        <v>6275</v>
      </c>
      <c r="B1945" s="68" t="s">
        <v>36</v>
      </c>
    </row>
    <row r="1946" spans="1:2">
      <c r="A1946" t="s">
        <v>7468</v>
      </c>
      <c r="B1946" s="68" t="s">
        <v>36</v>
      </c>
    </row>
    <row r="1947" spans="1:2">
      <c r="A1947" t="s">
        <v>3272</v>
      </c>
      <c r="B1947" s="68" t="s">
        <v>38</v>
      </c>
    </row>
    <row r="1948" spans="1:2">
      <c r="A1948" t="s">
        <v>3793</v>
      </c>
      <c r="B1948" s="68" t="s">
        <v>38</v>
      </c>
    </row>
    <row r="1949" spans="1:2">
      <c r="A1949" t="s">
        <v>7344</v>
      </c>
      <c r="B1949" s="68" t="s">
        <v>38</v>
      </c>
    </row>
    <row r="1950" spans="1:2">
      <c r="A1950" t="s">
        <v>154</v>
      </c>
      <c r="B1950" s="68" t="s">
        <v>74</v>
      </c>
    </row>
    <row r="1951" spans="1:2">
      <c r="A1951" t="s">
        <v>2710</v>
      </c>
      <c r="B1951" s="68" t="s">
        <v>38</v>
      </c>
    </row>
    <row r="1952" spans="1:2">
      <c r="A1952" t="s">
        <v>1000</v>
      </c>
      <c r="B1952" s="68" t="s">
        <v>38</v>
      </c>
    </row>
    <row r="1953" spans="1:2">
      <c r="A1953" t="s">
        <v>635</v>
      </c>
      <c r="B1953" s="68" t="s">
        <v>38</v>
      </c>
    </row>
    <row r="1954" spans="1:2">
      <c r="A1954" t="s">
        <v>155</v>
      </c>
      <c r="B1954" s="68" t="s">
        <v>74</v>
      </c>
    </row>
    <row r="1955" spans="1:2">
      <c r="A1955" t="s">
        <v>2006</v>
      </c>
      <c r="B1955" s="68" t="s">
        <v>38</v>
      </c>
    </row>
    <row r="1956" spans="1:2">
      <c r="A1956" t="s">
        <v>2430</v>
      </c>
      <c r="B1956" s="68" t="s">
        <v>38</v>
      </c>
    </row>
    <row r="1957" spans="1:2">
      <c r="A1957" t="s">
        <v>2431</v>
      </c>
      <c r="B1957" s="68" t="s">
        <v>38</v>
      </c>
    </row>
    <row r="1958" spans="1:2">
      <c r="A1958" t="s">
        <v>4139</v>
      </c>
      <c r="B1958" s="68" t="s">
        <v>36</v>
      </c>
    </row>
    <row r="1959" spans="1:2">
      <c r="A1959" t="s">
        <v>4064</v>
      </c>
      <c r="B1959" s="68" t="s">
        <v>37</v>
      </c>
    </row>
    <row r="1960" spans="1:2">
      <c r="A1960" t="s">
        <v>1800</v>
      </c>
      <c r="B1960" s="68" t="s">
        <v>38</v>
      </c>
    </row>
    <row r="1961" spans="1:2">
      <c r="A1961" t="s">
        <v>4298</v>
      </c>
      <c r="B1961" s="68" t="s">
        <v>74</v>
      </c>
    </row>
    <row r="1962" spans="1:2">
      <c r="A1962" t="s">
        <v>6638</v>
      </c>
      <c r="B1962" s="68" t="s">
        <v>37</v>
      </c>
    </row>
    <row r="1963" spans="1:2">
      <c r="A1963" t="s">
        <v>7043</v>
      </c>
      <c r="B1963" s="68" t="s">
        <v>37</v>
      </c>
    </row>
    <row r="1964" spans="1:2">
      <c r="A1964" t="s">
        <v>1553</v>
      </c>
      <c r="B1964" s="68" t="s">
        <v>38</v>
      </c>
    </row>
    <row r="1965" spans="1:2">
      <c r="A1965" t="s">
        <v>2931</v>
      </c>
      <c r="B1965" s="68" t="s">
        <v>38</v>
      </c>
    </row>
    <row r="1966" spans="1:2">
      <c r="A1966" t="s">
        <v>5750</v>
      </c>
      <c r="B1966" s="68" t="s">
        <v>38</v>
      </c>
    </row>
    <row r="1967" spans="1:2">
      <c r="A1967" t="s">
        <v>1554</v>
      </c>
      <c r="B1967" s="68" t="s">
        <v>38</v>
      </c>
    </row>
    <row r="1968" spans="1:2">
      <c r="A1968" t="s">
        <v>2781</v>
      </c>
      <c r="B1968" s="68" t="s">
        <v>38</v>
      </c>
    </row>
    <row r="1969" spans="1:2">
      <c r="A1969" t="s">
        <v>1801</v>
      </c>
      <c r="B1969" s="68" t="s">
        <v>38</v>
      </c>
    </row>
    <row r="1970" spans="1:2">
      <c r="A1970" t="s">
        <v>1150</v>
      </c>
      <c r="B1970" s="68" t="s">
        <v>38</v>
      </c>
    </row>
    <row r="1971" spans="1:2">
      <c r="A1971" t="s">
        <v>858</v>
      </c>
      <c r="B1971" s="68" t="s">
        <v>38</v>
      </c>
    </row>
    <row r="1972" spans="1:2">
      <c r="A1972" t="s">
        <v>5082</v>
      </c>
      <c r="B1972" s="68" t="s">
        <v>38</v>
      </c>
    </row>
    <row r="1973" spans="1:2">
      <c r="A1973" t="s">
        <v>4921</v>
      </c>
      <c r="B1973" s="68" t="s">
        <v>38</v>
      </c>
    </row>
    <row r="1974" spans="1:2">
      <c r="A1974" t="s">
        <v>1001</v>
      </c>
      <c r="B1974" s="68" t="s">
        <v>38</v>
      </c>
    </row>
    <row r="1975" spans="1:2">
      <c r="A1975" t="s">
        <v>4707</v>
      </c>
      <c r="B1975" s="68" t="s">
        <v>37</v>
      </c>
    </row>
    <row r="1976" spans="1:2">
      <c r="A1976" t="s">
        <v>636</v>
      </c>
      <c r="B1976" s="68" t="s">
        <v>74</v>
      </c>
    </row>
    <row r="1977" spans="1:2">
      <c r="A1977" t="s">
        <v>5410</v>
      </c>
      <c r="B1977" s="68" t="s">
        <v>38</v>
      </c>
    </row>
    <row r="1978" spans="1:2">
      <c r="A1978" t="s">
        <v>6194</v>
      </c>
      <c r="B1978" s="68" t="s">
        <v>37</v>
      </c>
    </row>
    <row r="1979" spans="1:2">
      <c r="A1979" t="s">
        <v>1002</v>
      </c>
      <c r="B1979" s="68" t="s">
        <v>38</v>
      </c>
    </row>
    <row r="1980" spans="1:2">
      <c r="A1980" t="s">
        <v>1151</v>
      </c>
      <c r="B1980" s="68" t="s">
        <v>38</v>
      </c>
    </row>
    <row r="1981" spans="1:2">
      <c r="A1981" t="s">
        <v>1802</v>
      </c>
      <c r="B1981" s="68" t="s">
        <v>38</v>
      </c>
    </row>
    <row r="1982" spans="1:2">
      <c r="A1982" t="s">
        <v>6029</v>
      </c>
      <c r="B1982" s="68" t="s">
        <v>37</v>
      </c>
    </row>
    <row r="1983" spans="1:2">
      <c r="A1983" t="s">
        <v>1803</v>
      </c>
      <c r="B1983" s="68" t="s">
        <v>38</v>
      </c>
    </row>
    <row r="1984" spans="1:2">
      <c r="A1984" t="s">
        <v>859</v>
      </c>
      <c r="B1984" s="68" t="s">
        <v>38</v>
      </c>
    </row>
    <row r="1985" spans="1:2">
      <c r="A1985" t="s">
        <v>3273</v>
      </c>
      <c r="B1985" s="68" t="s">
        <v>74</v>
      </c>
    </row>
    <row r="1986" spans="1:2">
      <c r="A1986" t="s">
        <v>6901</v>
      </c>
      <c r="B1986" s="68" t="s">
        <v>37</v>
      </c>
    </row>
    <row r="1987" spans="1:2">
      <c r="A1987" t="s">
        <v>4708</v>
      </c>
      <c r="B1987" s="68" t="s">
        <v>37</v>
      </c>
    </row>
    <row r="1988" spans="1:2">
      <c r="A1988" t="s">
        <v>2432</v>
      </c>
      <c r="B1988" s="68" t="s">
        <v>38</v>
      </c>
    </row>
    <row r="1989" spans="1:2">
      <c r="A1989" t="s">
        <v>7177</v>
      </c>
      <c r="B1989" s="68" t="s">
        <v>38</v>
      </c>
    </row>
    <row r="1990" spans="1:2">
      <c r="A1990" t="s">
        <v>5411</v>
      </c>
      <c r="B1990" s="68" t="s">
        <v>74</v>
      </c>
    </row>
    <row r="1991" spans="1:2">
      <c r="A1991" t="s">
        <v>3703</v>
      </c>
      <c r="B1991" s="68" t="s">
        <v>38</v>
      </c>
    </row>
    <row r="1992" spans="1:2">
      <c r="A1992" t="s">
        <v>5561</v>
      </c>
      <c r="B1992" s="68" t="s">
        <v>37</v>
      </c>
    </row>
    <row r="1993" spans="1:2">
      <c r="A1993" t="s">
        <v>637</v>
      </c>
      <c r="B1993" s="68" t="s">
        <v>74</v>
      </c>
    </row>
    <row r="1994" spans="1:2">
      <c r="A1994" t="s">
        <v>419</v>
      </c>
      <c r="B1994" s="68" t="s">
        <v>74</v>
      </c>
    </row>
    <row r="1995" spans="1:2">
      <c r="A1995" t="s">
        <v>2229</v>
      </c>
      <c r="B1995" s="68" t="s">
        <v>38</v>
      </c>
    </row>
    <row r="1996" spans="1:2">
      <c r="A1996" t="s">
        <v>638</v>
      </c>
      <c r="B1996" s="68" t="s">
        <v>38</v>
      </c>
    </row>
    <row r="1997" spans="1:2">
      <c r="A1997" t="s">
        <v>2433</v>
      </c>
      <c r="B1997" s="68" t="s">
        <v>38</v>
      </c>
    </row>
    <row r="1998" spans="1:2">
      <c r="A1998" t="s">
        <v>5412</v>
      </c>
      <c r="B1998" s="68" t="s">
        <v>37</v>
      </c>
    </row>
    <row r="1999" spans="1:2">
      <c r="A1999" t="s">
        <v>4563</v>
      </c>
      <c r="B1999" s="68" t="s">
        <v>38</v>
      </c>
    </row>
    <row r="2000" spans="1:2">
      <c r="A2000" t="s">
        <v>7044</v>
      </c>
      <c r="B2000" s="68" t="s">
        <v>37</v>
      </c>
    </row>
    <row r="2001" spans="1:2">
      <c r="A2001" t="s">
        <v>2868</v>
      </c>
      <c r="B2001" s="68" t="s">
        <v>38</v>
      </c>
    </row>
    <row r="2002" spans="1:2">
      <c r="A2002" t="s">
        <v>3852</v>
      </c>
      <c r="B2002" s="68" t="s">
        <v>38</v>
      </c>
    </row>
    <row r="2003" spans="1:2">
      <c r="A2003" t="s">
        <v>6366</v>
      </c>
      <c r="B2003" s="68" t="s">
        <v>37</v>
      </c>
    </row>
    <row r="2004" spans="1:2">
      <c r="A2004" t="s">
        <v>6097</v>
      </c>
      <c r="B2004" s="68" t="s">
        <v>36</v>
      </c>
    </row>
    <row r="2005" spans="1:2">
      <c r="A2005" t="s">
        <v>4065</v>
      </c>
      <c r="B2005" s="68" t="s">
        <v>36</v>
      </c>
    </row>
    <row r="2006" spans="1:2">
      <c r="A2006" t="s">
        <v>7045</v>
      </c>
      <c r="B2006" s="68" t="s">
        <v>37</v>
      </c>
    </row>
    <row r="2007" spans="1:2">
      <c r="A2007" t="s">
        <v>6098</v>
      </c>
      <c r="B2007" s="68" t="s">
        <v>36</v>
      </c>
    </row>
    <row r="2008" spans="1:2">
      <c r="A2008" t="s">
        <v>2782</v>
      </c>
      <c r="B2008" s="68" t="s">
        <v>38</v>
      </c>
    </row>
    <row r="2009" spans="1:2">
      <c r="A2009" t="s">
        <v>156</v>
      </c>
      <c r="B2009" s="68" t="s">
        <v>74</v>
      </c>
    </row>
    <row r="2010" spans="1:2">
      <c r="A2010" t="s">
        <v>1804</v>
      </c>
      <c r="B2010" s="68" t="s">
        <v>38</v>
      </c>
    </row>
    <row r="2011" spans="1:2">
      <c r="A2011" t="s">
        <v>1805</v>
      </c>
      <c r="B2011" s="68" t="s">
        <v>38</v>
      </c>
    </row>
    <row r="2012" spans="1:2">
      <c r="A2012" t="s">
        <v>1237</v>
      </c>
      <c r="B2012" s="68" t="s">
        <v>38</v>
      </c>
    </row>
    <row r="2013" spans="1:2">
      <c r="A2013" t="s">
        <v>7539</v>
      </c>
      <c r="B2013" s="68" t="s">
        <v>38</v>
      </c>
    </row>
    <row r="2014" spans="1:2">
      <c r="A2014" t="s">
        <v>1806</v>
      </c>
      <c r="B2014" s="68" t="s">
        <v>38</v>
      </c>
    </row>
    <row r="2015" spans="1:2">
      <c r="A2015" t="s">
        <v>4579</v>
      </c>
      <c r="B2015" s="68" t="s">
        <v>38</v>
      </c>
    </row>
    <row r="2016" spans="1:2">
      <c r="A2016" t="s">
        <v>4580</v>
      </c>
      <c r="B2016" s="68" t="s">
        <v>38</v>
      </c>
    </row>
    <row r="2017" spans="1:2">
      <c r="A2017" t="s">
        <v>6367</v>
      </c>
      <c r="B2017" s="68" t="s">
        <v>37</v>
      </c>
    </row>
    <row r="2018" spans="1:2">
      <c r="A2018" t="s">
        <v>4066</v>
      </c>
      <c r="B2018" s="68" t="s">
        <v>38</v>
      </c>
    </row>
    <row r="2019" spans="1:2">
      <c r="A2019" t="s">
        <v>3478</v>
      </c>
      <c r="B2019" s="68" t="s">
        <v>74</v>
      </c>
    </row>
    <row r="2020" spans="1:2">
      <c r="A2020" t="s">
        <v>3550</v>
      </c>
      <c r="B2020" s="68" t="s">
        <v>38</v>
      </c>
    </row>
    <row r="2021" spans="1:2">
      <c r="A2021" t="s">
        <v>7371</v>
      </c>
      <c r="B2021" s="68" t="s">
        <v>37</v>
      </c>
    </row>
    <row r="2022" spans="1:2">
      <c r="A2022" t="s">
        <v>5129</v>
      </c>
      <c r="B2022" s="68" t="s">
        <v>38</v>
      </c>
    </row>
    <row r="2023" spans="1:2">
      <c r="A2023" t="s">
        <v>860</v>
      </c>
      <c r="B2023" s="68" t="s">
        <v>38</v>
      </c>
    </row>
    <row r="2024" spans="1:2">
      <c r="A2024" t="s">
        <v>6502</v>
      </c>
      <c r="B2024" s="68" t="s">
        <v>36</v>
      </c>
    </row>
    <row r="2025" spans="1:2">
      <c r="A2025" t="s">
        <v>2230</v>
      </c>
      <c r="B2025" s="68" t="s">
        <v>38</v>
      </c>
    </row>
    <row r="2026" spans="1:2">
      <c r="A2026" t="s">
        <v>4848</v>
      </c>
      <c r="B2026" s="68" t="s">
        <v>37</v>
      </c>
    </row>
    <row r="2027" spans="1:2">
      <c r="A2027" t="s">
        <v>7046</v>
      </c>
      <c r="B2027" s="68" t="s">
        <v>36</v>
      </c>
    </row>
    <row r="2028" spans="1:2">
      <c r="A2028" t="s">
        <v>639</v>
      </c>
      <c r="B2028" s="68" t="s">
        <v>38</v>
      </c>
    </row>
    <row r="2029" spans="1:2">
      <c r="A2029" t="s">
        <v>2231</v>
      </c>
      <c r="B2029" s="68" t="s">
        <v>74</v>
      </c>
    </row>
    <row r="2030" spans="1:2">
      <c r="A2030" t="s">
        <v>1304</v>
      </c>
      <c r="B2030" s="68" t="s">
        <v>74</v>
      </c>
    </row>
    <row r="2031" spans="1:2">
      <c r="A2031" t="s">
        <v>1305</v>
      </c>
      <c r="B2031" s="68" t="s">
        <v>74</v>
      </c>
    </row>
    <row r="2032" spans="1:2">
      <c r="A2032" t="s">
        <v>1306</v>
      </c>
      <c r="B2032" s="68" t="s">
        <v>38</v>
      </c>
    </row>
    <row r="2033" spans="1:2">
      <c r="A2033" t="s">
        <v>1307</v>
      </c>
      <c r="B2033" s="68" t="s">
        <v>74</v>
      </c>
    </row>
    <row r="2034" spans="1:2">
      <c r="A2034" t="s">
        <v>1308</v>
      </c>
      <c r="B2034" s="68" t="s">
        <v>38</v>
      </c>
    </row>
    <row r="2035" spans="1:2">
      <c r="A2035" t="s">
        <v>1309</v>
      </c>
      <c r="B2035" s="68" t="s">
        <v>74</v>
      </c>
    </row>
    <row r="2036" spans="1:2">
      <c r="A2036" t="s">
        <v>1310</v>
      </c>
      <c r="B2036" s="68" t="s">
        <v>74</v>
      </c>
    </row>
    <row r="2037" spans="1:2">
      <c r="A2037" t="s">
        <v>1311</v>
      </c>
      <c r="B2037" s="68" t="s">
        <v>74</v>
      </c>
    </row>
    <row r="2038" spans="1:2">
      <c r="A2038" t="s">
        <v>640</v>
      </c>
      <c r="B2038" s="68" t="s">
        <v>38</v>
      </c>
    </row>
    <row r="2039" spans="1:2">
      <c r="A2039" t="s">
        <v>7830</v>
      </c>
      <c r="B2039" s="68" t="s">
        <v>37</v>
      </c>
    </row>
    <row r="2040" spans="1:2">
      <c r="A2040" t="s">
        <v>157</v>
      </c>
      <c r="B2040" s="68" t="s">
        <v>74</v>
      </c>
    </row>
    <row r="2041" spans="1:2">
      <c r="A2041" t="s">
        <v>3374</v>
      </c>
      <c r="B2041" s="68" t="s">
        <v>38</v>
      </c>
    </row>
    <row r="2042" spans="1:2">
      <c r="A2042" t="s">
        <v>6368</v>
      </c>
      <c r="B2042" s="68" t="s">
        <v>37</v>
      </c>
    </row>
    <row r="2043" spans="1:2">
      <c r="A2043" t="s">
        <v>4849</v>
      </c>
      <c r="B2043" s="68" t="s">
        <v>38</v>
      </c>
    </row>
    <row r="2044" spans="1:2">
      <c r="A2044" t="s">
        <v>4774</v>
      </c>
      <c r="B2044" s="68" t="s">
        <v>37</v>
      </c>
    </row>
    <row r="2045" spans="1:2">
      <c r="A2045" t="s">
        <v>158</v>
      </c>
      <c r="B2045" s="68" t="s">
        <v>74</v>
      </c>
    </row>
    <row r="2046" spans="1:2">
      <c r="A2046" t="s">
        <v>7773</v>
      </c>
      <c r="B2046" s="68" t="s">
        <v>37</v>
      </c>
    </row>
    <row r="2047" spans="1:2">
      <c r="A2047" t="s">
        <v>7831</v>
      </c>
      <c r="B2047" s="68" t="s">
        <v>37</v>
      </c>
    </row>
    <row r="2048" spans="1:2">
      <c r="A2048" t="s">
        <v>3551</v>
      </c>
      <c r="B2048" s="68" t="s">
        <v>38</v>
      </c>
    </row>
    <row r="2049" spans="1:2">
      <c r="A2049" t="s">
        <v>5083</v>
      </c>
      <c r="B2049" s="68" t="s">
        <v>37</v>
      </c>
    </row>
    <row r="2050" spans="1:2">
      <c r="A2050" t="s">
        <v>7178</v>
      </c>
      <c r="B2050" s="68" t="s">
        <v>37</v>
      </c>
    </row>
    <row r="2051" spans="1:2">
      <c r="A2051" t="s">
        <v>2232</v>
      </c>
      <c r="B2051" s="68" t="s">
        <v>38</v>
      </c>
    </row>
    <row r="2052" spans="1:2">
      <c r="A2052" t="s">
        <v>6902</v>
      </c>
      <c r="B2052" s="68" t="s">
        <v>38</v>
      </c>
    </row>
    <row r="2053" spans="1:2">
      <c r="A2053" t="s">
        <v>6030</v>
      </c>
      <c r="B2053" s="68" t="s">
        <v>38</v>
      </c>
    </row>
    <row r="2054" spans="1:2">
      <c r="A2054" t="s">
        <v>4199</v>
      </c>
      <c r="B2054" s="68" t="s">
        <v>37</v>
      </c>
    </row>
    <row r="2055" spans="1:2">
      <c r="A2055" t="s">
        <v>1688</v>
      </c>
      <c r="B2055" s="68" t="s">
        <v>38</v>
      </c>
    </row>
    <row r="2056" spans="1:2">
      <c r="A2056" t="s">
        <v>159</v>
      </c>
      <c r="B2056" s="68" t="s">
        <v>38</v>
      </c>
    </row>
    <row r="2057" spans="1:2">
      <c r="A2057" t="s">
        <v>2932</v>
      </c>
      <c r="B2057" s="68" t="s">
        <v>74</v>
      </c>
    </row>
    <row r="2058" spans="1:2">
      <c r="A2058" t="s">
        <v>160</v>
      </c>
      <c r="B2058" s="68" t="s">
        <v>38</v>
      </c>
    </row>
    <row r="2059" spans="1:2">
      <c r="A2059" t="s">
        <v>3479</v>
      </c>
      <c r="B2059" s="68" t="s">
        <v>74</v>
      </c>
    </row>
    <row r="2060" spans="1:2">
      <c r="A2060" t="s">
        <v>1689</v>
      </c>
      <c r="B2060" s="68" t="s">
        <v>74</v>
      </c>
    </row>
    <row r="2061" spans="1:2">
      <c r="A2061" t="s">
        <v>161</v>
      </c>
      <c r="B2061" s="68" t="s">
        <v>74</v>
      </c>
    </row>
    <row r="2062" spans="1:2">
      <c r="A2062" t="s">
        <v>4680</v>
      </c>
      <c r="B2062" s="68" t="s">
        <v>37</v>
      </c>
    </row>
    <row r="2063" spans="1:2">
      <c r="A2063" t="s">
        <v>5848</v>
      </c>
      <c r="B2063" s="68" t="s">
        <v>37</v>
      </c>
    </row>
    <row r="2064" spans="1:2">
      <c r="A2064" t="s">
        <v>6639</v>
      </c>
      <c r="B2064" s="68" t="s">
        <v>37</v>
      </c>
    </row>
    <row r="2065" spans="1:2">
      <c r="A2065" t="s">
        <v>2605</v>
      </c>
      <c r="B2065" s="68" t="s">
        <v>38</v>
      </c>
    </row>
    <row r="2066" spans="1:2">
      <c r="A2066" t="s">
        <v>2007</v>
      </c>
      <c r="B2066" s="68" t="s">
        <v>38</v>
      </c>
    </row>
    <row r="2067" spans="1:2">
      <c r="A2067" t="s">
        <v>2434</v>
      </c>
      <c r="B2067" s="68" t="s">
        <v>38</v>
      </c>
    </row>
    <row r="2068" spans="1:2">
      <c r="A2068" t="s">
        <v>3638</v>
      </c>
      <c r="B2068" s="68" t="s">
        <v>38</v>
      </c>
    </row>
    <row r="2069" spans="1:2">
      <c r="A2069" t="s">
        <v>162</v>
      </c>
      <c r="B2069" s="68" t="s">
        <v>74</v>
      </c>
    </row>
    <row r="2070" spans="1:2">
      <c r="A2070" t="s">
        <v>4010</v>
      </c>
      <c r="B2070" s="68" t="s">
        <v>38</v>
      </c>
    </row>
    <row r="2071" spans="1:2">
      <c r="A2071" t="s">
        <v>3853</v>
      </c>
      <c r="B2071" s="68" t="s">
        <v>38</v>
      </c>
    </row>
    <row r="2072" spans="1:2">
      <c r="A2072" t="s">
        <v>4815</v>
      </c>
      <c r="B2072" s="68" t="s">
        <v>38</v>
      </c>
    </row>
    <row r="2073" spans="1:2">
      <c r="A2073" t="s">
        <v>2008</v>
      </c>
      <c r="B2073" s="68" t="s">
        <v>38</v>
      </c>
    </row>
    <row r="2074" spans="1:2">
      <c r="A2074" t="s">
        <v>3375</v>
      </c>
      <c r="B2074" s="68" t="s">
        <v>38</v>
      </c>
    </row>
    <row r="2075" spans="1:2">
      <c r="A2075" t="s">
        <v>1690</v>
      </c>
      <c r="B2075" s="68" t="s">
        <v>38</v>
      </c>
    </row>
    <row r="2076" spans="1:2">
      <c r="A2076" t="s">
        <v>2933</v>
      </c>
      <c r="B2076" s="68" t="s">
        <v>74</v>
      </c>
    </row>
    <row r="2077" spans="1:2">
      <c r="A2077" t="s">
        <v>641</v>
      </c>
      <c r="B2077" s="68" t="s">
        <v>74</v>
      </c>
    </row>
    <row r="2078" spans="1:2">
      <c r="A2078" t="s">
        <v>163</v>
      </c>
      <c r="B2078" s="68" t="s">
        <v>38</v>
      </c>
    </row>
    <row r="2079" spans="1:2">
      <c r="A2079" t="s">
        <v>7469</v>
      </c>
      <c r="B2079" s="68" t="s">
        <v>37</v>
      </c>
    </row>
    <row r="2080" spans="1:2">
      <c r="A2080" t="s">
        <v>3854</v>
      </c>
      <c r="B2080" s="68" t="s">
        <v>74</v>
      </c>
    </row>
    <row r="2081" spans="1:2">
      <c r="A2081" t="s">
        <v>4067</v>
      </c>
      <c r="B2081" s="68" t="s">
        <v>37</v>
      </c>
    </row>
    <row r="2082" spans="1:2">
      <c r="A2082" t="s">
        <v>861</v>
      </c>
      <c r="B2082" s="68" t="s">
        <v>38</v>
      </c>
    </row>
    <row r="2083" spans="1:2">
      <c r="A2083" t="s">
        <v>6369</v>
      </c>
      <c r="B2083" s="68" t="s">
        <v>38</v>
      </c>
    </row>
    <row r="2084" spans="1:2">
      <c r="A2084" t="s">
        <v>4068</v>
      </c>
      <c r="B2084" s="68" t="s">
        <v>37</v>
      </c>
    </row>
    <row r="2085" spans="1:2">
      <c r="A2085" t="s">
        <v>4850</v>
      </c>
      <c r="B2085" s="68" t="s">
        <v>38</v>
      </c>
    </row>
    <row r="2086" spans="1:2">
      <c r="A2086" t="s">
        <v>4851</v>
      </c>
      <c r="B2086" s="68" t="s">
        <v>37</v>
      </c>
    </row>
    <row r="2087" spans="1:2">
      <c r="A2087" t="s">
        <v>4816</v>
      </c>
      <c r="B2087" s="68" t="s">
        <v>74</v>
      </c>
    </row>
    <row r="2088" spans="1:2">
      <c r="A2088" t="s">
        <v>164</v>
      </c>
      <c r="B2088" s="68" t="s">
        <v>38</v>
      </c>
    </row>
    <row r="2089" spans="1:2">
      <c r="A2089" t="s">
        <v>5413</v>
      </c>
      <c r="B2089" s="68" t="s">
        <v>37</v>
      </c>
    </row>
    <row r="2090" spans="1:2">
      <c r="A2090" t="s">
        <v>7644</v>
      </c>
      <c r="B2090" s="68" t="s">
        <v>36</v>
      </c>
    </row>
    <row r="2091" spans="1:2">
      <c r="A2091" t="s">
        <v>3480</v>
      </c>
      <c r="B2091" s="68" t="s">
        <v>74</v>
      </c>
    </row>
    <row r="2092" spans="1:2">
      <c r="A2092" t="s">
        <v>4200</v>
      </c>
      <c r="B2092" s="68" t="s">
        <v>37</v>
      </c>
    </row>
    <row r="2093" spans="1:2">
      <c r="A2093" t="s">
        <v>7179</v>
      </c>
      <c r="B2093" s="68" t="s">
        <v>38</v>
      </c>
    </row>
    <row r="2094" spans="1:2">
      <c r="A2094" t="s">
        <v>6276</v>
      </c>
      <c r="B2094" s="68" t="s">
        <v>36</v>
      </c>
    </row>
    <row r="2095" spans="1:2">
      <c r="A2095" t="s">
        <v>6503</v>
      </c>
      <c r="B2095" s="68" t="s">
        <v>37</v>
      </c>
    </row>
    <row r="2096" spans="1:2">
      <c r="A2096" t="s">
        <v>5414</v>
      </c>
      <c r="B2096" s="68" t="s">
        <v>38</v>
      </c>
    </row>
    <row r="2097" spans="1:2">
      <c r="A2097" t="s">
        <v>2606</v>
      </c>
      <c r="B2097" s="68" t="s">
        <v>38</v>
      </c>
    </row>
    <row r="2098" spans="1:2">
      <c r="A2098" t="s">
        <v>165</v>
      </c>
      <c r="B2098" s="68" t="s">
        <v>38</v>
      </c>
    </row>
    <row r="2099" spans="1:2">
      <c r="A2099" t="s">
        <v>420</v>
      </c>
      <c r="B2099" s="68" t="s">
        <v>38</v>
      </c>
    </row>
    <row r="2100" spans="1:2">
      <c r="A2100" t="s">
        <v>642</v>
      </c>
      <c r="B2100" s="68" t="s">
        <v>38</v>
      </c>
    </row>
    <row r="2101" spans="1:2">
      <c r="A2101" t="s">
        <v>2435</v>
      </c>
      <c r="B2101" s="68" t="s">
        <v>38</v>
      </c>
    </row>
    <row r="2102" spans="1:2">
      <c r="A2102" t="s">
        <v>2233</v>
      </c>
      <c r="B2102" s="68" t="s">
        <v>38</v>
      </c>
    </row>
    <row r="2103" spans="1:2">
      <c r="A2103" t="s">
        <v>2436</v>
      </c>
      <c r="B2103" s="68" t="s">
        <v>38</v>
      </c>
    </row>
    <row r="2104" spans="1:2">
      <c r="A2104" t="s">
        <v>3552</v>
      </c>
      <c r="B2104" s="68" t="s">
        <v>38</v>
      </c>
    </row>
    <row r="2105" spans="1:2">
      <c r="A2105" t="s">
        <v>2234</v>
      </c>
      <c r="B2105" s="68" t="s">
        <v>74</v>
      </c>
    </row>
    <row r="2106" spans="1:2">
      <c r="A2106" t="s">
        <v>3080</v>
      </c>
      <c r="B2106" s="68" t="s">
        <v>74</v>
      </c>
    </row>
    <row r="2107" spans="1:2">
      <c r="A2107" t="s">
        <v>7267</v>
      </c>
      <c r="B2107" s="68" t="s">
        <v>36</v>
      </c>
    </row>
    <row r="2108" spans="1:2">
      <c r="A2108" t="s">
        <v>7470</v>
      </c>
      <c r="B2108" s="68" t="s">
        <v>37</v>
      </c>
    </row>
    <row r="2109" spans="1:2">
      <c r="A2109" t="s">
        <v>6277</v>
      </c>
      <c r="B2109" s="68" t="s">
        <v>36</v>
      </c>
    </row>
    <row r="2110" spans="1:2">
      <c r="A2110" t="s">
        <v>4011</v>
      </c>
      <c r="B2110" s="68" t="s">
        <v>74</v>
      </c>
    </row>
    <row r="2111" spans="1:2">
      <c r="A2111" t="s">
        <v>3081</v>
      </c>
      <c r="B2111" s="68" t="s">
        <v>74</v>
      </c>
    </row>
    <row r="2112" spans="1:2">
      <c r="A2112" t="s">
        <v>862</v>
      </c>
      <c r="B2112" s="68" t="s">
        <v>38</v>
      </c>
    </row>
    <row r="2113" spans="1:2">
      <c r="A2113" t="s">
        <v>5415</v>
      </c>
      <c r="B2113" s="68" t="s">
        <v>38</v>
      </c>
    </row>
    <row r="2114" spans="1:2">
      <c r="A2114" t="s">
        <v>2607</v>
      </c>
      <c r="B2114" s="68" t="s">
        <v>38</v>
      </c>
    </row>
    <row r="2115" spans="1:2">
      <c r="A2115" t="s">
        <v>5130</v>
      </c>
      <c r="B2115" s="68" t="s">
        <v>38</v>
      </c>
    </row>
    <row r="2116" spans="1:2">
      <c r="A2116" t="s">
        <v>4883</v>
      </c>
      <c r="B2116" s="68" t="s">
        <v>37</v>
      </c>
    </row>
    <row r="2117" spans="1:2">
      <c r="A2117" t="s">
        <v>1807</v>
      </c>
      <c r="B2117" s="68" t="s">
        <v>38</v>
      </c>
    </row>
    <row r="2118" spans="1:2">
      <c r="A2118" t="s">
        <v>7471</v>
      </c>
      <c r="B2118" s="68" t="s">
        <v>35</v>
      </c>
    </row>
    <row r="2119" spans="1:2">
      <c r="A2119" t="s">
        <v>1691</v>
      </c>
      <c r="B2119" s="68" t="s">
        <v>74</v>
      </c>
    </row>
    <row r="2120" spans="1:2">
      <c r="A2120" t="s">
        <v>7268</v>
      </c>
      <c r="B2120" s="68" t="s">
        <v>36</v>
      </c>
    </row>
    <row r="2121" spans="1:2">
      <c r="A2121" t="s">
        <v>166</v>
      </c>
      <c r="B2121" s="68" t="s">
        <v>74</v>
      </c>
    </row>
    <row r="2122" spans="1:2">
      <c r="A2122" t="s">
        <v>3082</v>
      </c>
      <c r="B2122" s="68" t="s">
        <v>74</v>
      </c>
    </row>
    <row r="2123" spans="1:2">
      <c r="A2123" t="s">
        <v>3639</v>
      </c>
      <c r="B2123" s="68" t="s">
        <v>38</v>
      </c>
    </row>
    <row r="2124" spans="1:2">
      <c r="A2124" t="s">
        <v>3704</v>
      </c>
      <c r="B2124" s="68" t="s">
        <v>38</v>
      </c>
    </row>
    <row r="2125" spans="1:2">
      <c r="A2125" t="s">
        <v>167</v>
      </c>
      <c r="B2125" s="68" t="s">
        <v>74</v>
      </c>
    </row>
    <row r="2126" spans="1:2">
      <c r="A2126" t="s">
        <v>6099</v>
      </c>
      <c r="B2126" s="68" t="s">
        <v>37</v>
      </c>
    </row>
    <row r="2127" spans="1:2">
      <c r="A2127" t="s">
        <v>4069</v>
      </c>
      <c r="B2127" s="68" t="s">
        <v>37</v>
      </c>
    </row>
    <row r="2128" spans="1:2">
      <c r="A2128" t="s">
        <v>6195</v>
      </c>
      <c r="B2128" s="68" t="s">
        <v>38</v>
      </c>
    </row>
    <row r="2129" spans="1:2">
      <c r="A2129" t="s">
        <v>168</v>
      </c>
      <c r="B2129" s="68" t="s">
        <v>38</v>
      </c>
    </row>
    <row r="2130" spans="1:2">
      <c r="A2130" t="s">
        <v>6980</v>
      </c>
      <c r="B2130" s="68" t="s">
        <v>37</v>
      </c>
    </row>
    <row r="2131" spans="1:2">
      <c r="A2131" t="s">
        <v>1555</v>
      </c>
      <c r="B2131" s="68" t="s">
        <v>38</v>
      </c>
    </row>
    <row r="2132" spans="1:2">
      <c r="A2132" t="s">
        <v>7345</v>
      </c>
      <c r="B2132" s="68" t="s">
        <v>37</v>
      </c>
    </row>
    <row r="2133" spans="1:2">
      <c r="A2133" t="s">
        <v>7346</v>
      </c>
      <c r="B2133" s="68" t="s">
        <v>35</v>
      </c>
    </row>
    <row r="2134" spans="1:2">
      <c r="A2134" t="s">
        <v>3083</v>
      </c>
      <c r="B2134" s="68" t="s">
        <v>74</v>
      </c>
    </row>
    <row r="2135" spans="1:2">
      <c r="A2135" t="s">
        <v>2009</v>
      </c>
      <c r="B2135" s="68" t="s">
        <v>38</v>
      </c>
    </row>
    <row r="2136" spans="1:2">
      <c r="A2136" t="s">
        <v>4140</v>
      </c>
      <c r="B2136" s="68" t="s">
        <v>36</v>
      </c>
    </row>
    <row r="2137" spans="1:2">
      <c r="A2137" t="s">
        <v>2010</v>
      </c>
      <c r="B2137" s="68" t="s">
        <v>38</v>
      </c>
    </row>
    <row r="2138" spans="1:2">
      <c r="A2138" t="s">
        <v>1415</v>
      </c>
      <c r="B2138" s="68" t="s">
        <v>38</v>
      </c>
    </row>
    <row r="2139" spans="1:2">
      <c r="A2139" t="s">
        <v>1808</v>
      </c>
      <c r="B2139" s="68" t="s">
        <v>38</v>
      </c>
    </row>
    <row r="2140" spans="1:2">
      <c r="A2140" t="s">
        <v>3376</v>
      </c>
      <c r="B2140" s="68" t="s">
        <v>38</v>
      </c>
    </row>
    <row r="2141" spans="1:2">
      <c r="A2141" t="s">
        <v>3553</v>
      </c>
      <c r="B2141" s="68" t="s">
        <v>38</v>
      </c>
    </row>
    <row r="2142" spans="1:2">
      <c r="A2142" t="s">
        <v>643</v>
      </c>
      <c r="B2142" s="68" t="s">
        <v>74</v>
      </c>
    </row>
    <row r="2143" spans="1:2">
      <c r="A2143" t="s">
        <v>863</v>
      </c>
      <c r="B2143" s="68" t="s">
        <v>38</v>
      </c>
    </row>
    <row r="2144" spans="1:2">
      <c r="A2144" t="s">
        <v>5507</v>
      </c>
      <c r="B2144" s="68" t="s">
        <v>36</v>
      </c>
    </row>
    <row r="2145" spans="1:2">
      <c r="A2145" t="s">
        <v>6764</v>
      </c>
      <c r="B2145" s="68" t="s">
        <v>37</v>
      </c>
    </row>
    <row r="2146" spans="1:2">
      <c r="A2146" t="s">
        <v>4922</v>
      </c>
      <c r="B2146" s="68" t="s">
        <v>38</v>
      </c>
    </row>
    <row r="2147" spans="1:2">
      <c r="A2147" t="s">
        <v>4923</v>
      </c>
      <c r="B2147" s="68" t="s">
        <v>38</v>
      </c>
    </row>
    <row r="2148" spans="1:2">
      <c r="A2148" t="s">
        <v>4924</v>
      </c>
      <c r="B2148" s="68" t="s">
        <v>38</v>
      </c>
    </row>
    <row r="2149" spans="1:2">
      <c r="A2149" t="s">
        <v>5793</v>
      </c>
      <c r="B2149" s="68" t="s">
        <v>37</v>
      </c>
    </row>
    <row r="2150" spans="1:2">
      <c r="A2150" t="s">
        <v>3705</v>
      </c>
      <c r="B2150" s="68" t="s">
        <v>38</v>
      </c>
    </row>
    <row r="2151" spans="1:2">
      <c r="A2151" t="s">
        <v>5324</v>
      </c>
      <c r="B2151" s="68" t="s">
        <v>38</v>
      </c>
    </row>
    <row r="2152" spans="1:2">
      <c r="A2152" t="s">
        <v>7269</v>
      </c>
      <c r="B2152" s="68" t="s">
        <v>37</v>
      </c>
    </row>
    <row r="2153" spans="1:2">
      <c r="A2153" t="s">
        <v>5325</v>
      </c>
      <c r="B2153" s="68" t="s">
        <v>74</v>
      </c>
    </row>
    <row r="2154" spans="1:2">
      <c r="A2154" t="s">
        <v>1416</v>
      </c>
      <c r="B2154" s="68" t="s">
        <v>38</v>
      </c>
    </row>
    <row r="2155" spans="1:2">
      <c r="A2155" t="s">
        <v>2783</v>
      </c>
      <c r="B2155" s="68" t="s">
        <v>38</v>
      </c>
    </row>
    <row r="2156" spans="1:2">
      <c r="A2156" t="s">
        <v>1556</v>
      </c>
      <c r="B2156" s="68" t="s">
        <v>38</v>
      </c>
    </row>
    <row r="2157" spans="1:2">
      <c r="A2157" t="s">
        <v>4070</v>
      </c>
      <c r="B2157" s="68" t="s">
        <v>37</v>
      </c>
    </row>
    <row r="2158" spans="1:2">
      <c r="A2158" t="s">
        <v>3084</v>
      </c>
      <c r="B2158" s="68" t="s">
        <v>74</v>
      </c>
    </row>
    <row r="2159" spans="1:2">
      <c r="A2159" t="s">
        <v>421</v>
      </c>
      <c r="B2159" s="68" t="s">
        <v>74</v>
      </c>
    </row>
    <row r="2160" spans="1:2">
      <c r="A2160" t="s">
        <v>3855</v>
      </c>
      <c r="B2160" s="68" t="s">
        <v>38</v>
      </c>
    </row>
    <row r="2161" spans="1:2">
      <c r="A2161" t="s">
        <v>2011</v>
      </c>
      <c r="B2161" s="68" t="s">
        <v>38</v>
      </c>
    </row>
    <row r="2162" spans="1:2">
      <c r="A2162" t="s">
        <v>2235</v>
      </c>
      <c r="B2162" s="68" t="s">
        <v>38</v>
      </c>
    </row>
    <row r="2163" spans="1:2">
      <c r="A2163" t="s">
        <v>7047</v>
      </c>
      <c r="B2163" s="68" t="s">
        <v>37</v>
      </c>
    </row>
    <row r="2164" spans="1:2">
      <c r="A2164" t="s">
        <v>5269</v>
      </c>
      <c r="B2164" s="68" t="s">
        <v>37</v>
      </c>
    </row>
    <row r="2165" spans="1:2">
      <c r="A2165" t="s">
        <v>5660</v>
      </c>
      <c r="B2165" s="68" t="s">
        <v>38</v>
      </c>
    </row>
    <row r="2166" spans="1:2">
      <c r="A2166" t="s">
        <v>5950</v>
      </c>
      <c r="B2166" s="68" t="s">
        <v>37</v>
      </c>
    </row>
    <row r="2167" spans="1:2">
      <c r="A2167" t="s">
        <v>5849</v>
      </c>
      <c r="B2167" s="68" t="s">
        <v>38</v>
      </c>
    </row>
    <row r="2168" spans="1:2">
      <c r="A2168" t="s">
        <v>6031</v>
      </c>
      <c r="B2168" s="68" t="s">
        <v>38</v>
      </c>
    </row>
    <row r="2169" spans="1:2">
      <c r="A2169" t="s">
        <v>5131</v>
      </c>
      <c r="B2169" s="68" t="s">
        <v>37</v>
      </c>
    </row>
    <row r="2170" spans="1:2">
      <c r="A2170" t="s">
        <v>5794</v>
      </c>
      <c r="B2170" s="68" t="s">
        <v>37</v>
      </c>
    </row>
    <row r="2171" spans="1:2">
      <c r="A2171" t="s">
        <v>5416</v>
      </c>
      <c r="B2171" s="68" t="s">
        <v>36</v>
      </c>
    </row>
    <row r="2172" spans="1:2">
      <c r="A2172" t="s">
        <v>5661</v>
      </c>
      <c r="B2172" s="68" t="s">
        <v>74</v>
      </c>
    </row>
    <row r="2173" spans="1:2">
      <c r="A2173" t="s">
        <v>5795</v>
      </c>
      <c r="B2173" s="68" t="s">
        <v>37</v>
      </c>
    </row>
    <row r="2174" spans="1:2">
      <c r="A2174" t="s">
        <v>5270</v>
      </c>
      <c r="B2174" s="68" t="s">
        <v>37</v>
      </c>
    </row>
    <row r="2175" spans="1:2">
      <c r="A2175" t="s">
        <v>5751</v>
      </c>
      <c r="B2175" s="68" t="s">
        <v>38</v>
      </c>
    </row>
    <row r="2176" spans="1:2">
      <c r="A2176" t="s">
        <v>4581</v>
      </c>
      <c r="B2176" s="68" t="s">
        <v>38</v>
      </c>
    </row>
    <row r="2177" spans="1:2">
      <c r="A2177" t="s">
        <v>4817</v>
      </c>
      <c r="B2177" s="68" t="s">
        <v>38</v>
      </c>
    </row>
    <row r="2178" spans="1:2">
      <c r="A2178" t="s">
        <v>5850</v>
      </c>
      <c r="B2178" s="68" t="s">
        <v>38</v>
      </c>
    </row>
    <row r="2179" spans="1:2">
      <c r="A2179" t="s">
        <v>4884</v>
      </c>
      <c r="B2179" s="68" t="s">
        <v>37</v>
      </c>
    </row>
    <row r="2180" spans="1:2">
      <c r="A2180" t="s">
        <v>5662</v>
      </c>
      <c r="B2180" s="68" t="s">
        <v>38</v>
      </c>
    </row>
    <row r="2181" spans="1:2">
      <c r="A2181" t="s">
        <v>5417</v>
      </c>
      <c r="B2181" s="68" t="s">
        <v>37</v>
      </c>
    </row>
    <row r="2182" spans="1:2">
      <c r="A2182" t="s">
        <v>1692</v>
      </c>
      <c r="B2182" s="68" t="s">
        <v>74</v>
      </c>
    </row>
    <row r="2183" spans="1:2">
      <c r="A2183" t="s">
        <v>1557</v>
      </c>
      <c r="B2183" s="68" t="s">
        <v>38</v>
      </c>
    </row>
    <row r="2184" spans="1:2">
      <c r="A2184" t="s">
        <v>4012</v>
      </c>
      <c r="B2184" s="68" t="s">
        <v>74</v>
      </c>
    </row>
    <row r="2185" spans="1:2">
      <c r="A2185" t="s">
        <v>4013</v>
      </c>
      <c r="B2185" s="68" t="s">
        <v>74</v>
      </c>
    </row>
    <row r="2186" spans="1:2">
      <c r="A2186" t="s">
        <v>644</v>
      </c>
      <c r="B2186" s="68" t="s">
        <v>38</v>
      </c>
    </row>
    <row r="2187" spans="1:2">
      <c r="A2187" t="s">
        <v>169</v>
      </c>
      <c r="B2187" s="68" t="s">
        <v>74</v>
      </c>
    </row>
    <row r="2188" spans="1:2">
      <c r="A2188" t="s">
        <v>3085</v>
      </c>
      <c r="B2188" s="68" t="s">
        <v>74</v>
      </c>
    </row>
    <row r="2189" spans="1:2">
      <c r="A2189" t="s">
        <v>7048</v>
      </c>
      <c r="B2189" s="68" t="s">
        <v>36</v>
      </c>
    </row>
    <row r="2190" spans="1:2">
      <c r="A2190" t="s">
        <v>1417</v>
      </c>
      <c r="B2190" s="68" t="s">
        <v>38</v>
      </c>
    </row>
    <row r="2191" spans="1:2">
      <c r="A2191" t="s">
        <v>3086</v>
      </c>
      <c r="B2191" s="68" t="s">
        <v>74</v>
      </c>
    </row>
    <row r="2192" spans="1:2">
      <c r="A2192" t="s">
        <v>2012</v>
      </c>
      <c r="B2192" s="68" t="s">
        <v>38</v>
      </c>
    </row>
    <row r="2193" spans="1:2">
      <c r="A2193" t="s">
        <v>170</v>
      </c>
      <c r="B2193" s="68" t="s">
        <v>74</v>
      </c>
    </row>
    <row r="2194" spans="1:2">
      <c r="A2194" t="s">
        <v>171</v>
      </c>
      <c r="B2194" s="68" t="s">
        <v>74</v>
      </c>
    </row>
    <row r="2195" spans="1:2">
      <c r="A2195" t="s">
        <v>864</v>
      </c>
      <c r="B2195" s="68" t="s">
        <v>38</v>
      </c>
    </row>
    <row r="2196" spans="1:2">
      <c r="A2196" t="s">
        <v>2236</v>
      </c>
      <c r="B2196" s="68" t="s">
        <v>38</v>
      </c>
    </row>
    <row r="2197" spans="1:2">
      <c r="A2197" t="s">
        <v>865</v>
      </c>
      <c r="B2197" s="68" t="s">
        <v>38</v>
      </c>
    </row>
    <row r="2198" spans="1:2">
      <c r="A2198" t="s">
        <v>1418</v>
      </c>
      <c r="B2198" s="68" t="s">
        <v>38</v>
      </c>
    </row>
    <row r="2199" spans="1:2">
      <c r="A2199" t="s">
        <v>5663</v>
      </c>
      <c r="B2199" s="68" t="s">
        <v>38</v>
      </c>
    </row>
    <row r="2200" spans="1:2">
      <c r="A2200" t="s">
        <v>3706</v>
      </c>
      <c r="B2200" s="68" t="s">
        <v>38</v>
      </c>
    </row>
    <row r="2201" spans="1:2">
      <c r="A2201" t="s">
        <v>2437</v>
      </c>
      <c r="B2201" s="68" t="s">
        <v>38</v>
      </c>
    </row>
    <row r="2202" spans="1:2">
      <c r="A2202" t="s">
        <v>4535</v>
      </c>
      <c r="B2202" s="68" t="s">
        <v>38</v>
      </c>
    </row>
    <row r="2203" spans="1:2">
      <c r="A2203" t="s">
        <v>3554</v>
      </c>
      <c r="B2203" s="68" t="s">
        <v>38</v>
      </c>
    </row>
    <row r="2204" spans="1:2">
      <c r="A2204" t="s">
        <v>2869</v>
      </c>
      <c r="B2204" s="68" t="s">
        <v>38</v>
      </c>
    </row>
    <row r="2205" spans="1:2">
      <c r="A2205" t="s">
        <v>3856</v>
      </c>
      <c r="B2205" s="68" t="s">
        <v>38</v>
      </c>
    </row>
    <row r="2206" spans="1:2">
      <c r="A2206" t="s">
        <v>7832</v>
      </c>
      <c r="B2206" s="68" t="s">
        <v>37</v>
      </c>
    </row>
    <row r="2207" spans="1:2">
      <c r="A2207" t="s">
        <v>1152</v>
      </c>
      <c r="B2207" s="68" t="s">
        <v>38</v>
      </c>
    </row>
    <row r="2208" spans="1:2">
      <c r="A2208" t="s">
        <v>1809</v>
      </c>
      <c r="B2208" s="68" t="s">
        <v>38</v>
      </c>
    </row>
    <row r="2209" spans="1:2">
      <c r="A2209" t="s">
        <v>1312</v>
      </c>
      <c r="B2209" s="68" t="s">
        <v>74</v>
      </c>
    </row>
    <row r="2210" spans="1:2">
      <c r="A2210" t="s">
        <v>4201</v>
      </c>
      <c r="B2210" s="68" t="s">
        <v>37</v>
      </c>
    </row>
    <row r="2211" spans="1:2">
      <c r="A2211" t="s">
        <v>3377</v>
      </c>
      <c r="B2211" s="68" t="s">
        <v>38</v>
      </c>
    </row>
    <row r="2212" spans="1:2">
      <c r="A2212" t="s">
        <v>4202</v>
      </c>
      <c r="B2212" s="68" t="s">
        <v>37</v>
      </c>
    </row>
    <row r="2213" spans="1:2">
      <c r="A2213" t="s">
        <v>513</v>
      </c>
      <c r="B2213" s="68" t="s">
        <v>38</v>
      </c>
    </row>
    <row r="2214" spans="1:2">
      <c r="A2214" t="s">
        <v>5015</v>
      </c>
      <c r="B2214" s="68" t="s">
        <v>38</v>
      </c>
    </row>
    <row r="2215" spans="1:2">
      <c r="A2215" t="s">
        <v>866</v>
      </c>
      <c r="B2215" s="68" t="s">
        <v>38</v>
      </c>
    </row>
    <row r="2216" spans="1:2">
      <c r="A2216" t="s">
        <v>2013</v>
      </c>
      <c r="B2216" s="68" t="s">
        <v>74</v>
      </c>
    </row>
    <row r="2217" spans="1:2">
      <c r="A2217" t="s">
        <v>5562</v>
      </c>
      <c r="B2217" s="68" t="s">
        <v>37</v>
      </c>
    </row>
    <row r="2218" spans="1:2">
      <c r="A2218" t="s">
        <v>4299</v>
      </c>
      <c r="B2218" s="68" t="s">
        <v>74</v>
      </c>
    </row>
    <row r="2219" spans="1:2">
      <c r="A2219" t="s">
        <v>2784</v>
      </c>
      <c r="B2219" s="68" t="s">
        <v>38</v>
      </c>
    </row>
    <row r="2220" spans="1:2">
      <c r="A2220" t="s">
        <v>4397</v>
      </c>
      <c r="B2220" s="68" t="s">
        <v>74</v>
      </c>
    </row>
    <row r="2221" spans="1:2">
      <c r="A2221" t="s">
        <v>5326</v>
      </c>
      <c r="B2221" s="68" t="s">
        <v>74</v>
      </c>
    </row>
    <row r="2222" spans="1:2">
      <c r="A2222" t="s">
        <v>5664</v>
      </c>
      <c r="B2222" s="68" t="s">
        <v>38</v>
      </c>
    </row>
    <row r="2223" spans="1:2">
      <c r="A2223" t="s">
        <v>4925</v>
      </c>
      <c r="B2223" s="68" t="s">
        <v>38</v>
      </c>
    </row>
    <row r="2224" spans="1:2">
      <c r="A2224" t="s">
        <v>2785</v>
      </c>
      <c r="B2224" s="68" t="s">
        <v>38</v>
      </c>
    </row>
    <row r="2225" spans="1:2">
      <c r="A2225" t="s">
        <v>5951</v>
      </c>
      <c r="B2225" s="68" t="s">
        <v>38</v>
      </c>
    </row>
    <row r="2226" spans="1:2">
      <c r="A2226" t="s">
        <v>5327</v>
      </c>
      <c r="B2226" s="68" t="s">
        <v>38</v>
      </c>
    </row>
    <row r="2227" spans="1:2">
      <c r="A2227" t="s">
        <v>4852</v>
      </c>
      <c r="B2227" s="68" t="s">
        <v>37</v>
      </c>
    </row>
    <row r="2228" spans="1:2">
      <c r="A2228" t="s">
        <v>5563</v>
      </c>
      <c r="B2228" s="68" t="s">
        <v>38</v>
      </c>
    </row>
    <row r="2229" spans="1:2">
      <c r="A2229" t="s">
        <v>6196</v>
      </c>
      <c r="B2229" s="68" t="s">
        <v>38</v>
      </c>
    </row>
    <row r="2230" spans="1:2">
      <c r="A2230" t="s">
        <v>3481</v>
      </c>
      <c r="B2230" s="68" t="s">
        <v>74</v>
      </c>
    </row>
    <row r="2231" spans="1:2">
      <c r="A2231" t="s">
        <v>3555</v>
      </c>
      <c r="B2231" s="68" t="s">
        <v>38</v>
      </c>
    </row>
    <row r="2232" spans="1:2">
      <c r="A2232" t="s">
        <v>2237</v>
      </c>
      <c r="B2232" s="68" t="s">
        <v>38</v>
      </c>
    </row>
    <row r="2233" spans="1:2">
      <c r="A2233" t="s">
        <v>4340</v>
      </c>
      <c r="B2233" s="68" t="s">
        <v>38</v>
      </c>
    </row>
    <row r="2234" spans="1:2">
      <c r="A2234" t="s">
        <v>5796</v>
      </c>
      <c r="B2234" s="68" t="s">
        <v>37</v>
      </c>
    </row>
    <row r="2235" spans="1:2">
      <c r="A2235" t="s">
        <v>5752</v>
      </c>
      <c r="B2235" s="68" t="s">
        <v>37</v>
      </c>
    </row>
    <row r="2236" spans="1:2">
      <c r="A2236" t="s">
        <v>5851</v>
      </c>
      <c r="B2236" s="68" t="s">
        <v>38</v>
      </c>
    </row>
    <row r="2237" spans="1:2">
      <c r="A2237" t="s">
        <v>5852</v>
      </c>
      <c r="B2237" s="68" t="s">
        <v>37</v>
      </c>
    </row>
    <row r="2238" spans="1:2">
      <c r="A2238" t="s">
        <v>5418</v>
      </c>
      <c r="B2238" s="68" t="s">
        <v>37</v>
      </c>
    </row>
    <row r="2239" spans="1:2">
      <c r="A2239" t="s">
        <v>5328</v>
      </c>
      <c r="B2239" s="68" t="s">
        <v>74</v>
      </c>
    </row>
    <row r="2240" spans="1:2">
      <c r="A2240" t="s">
        <v>172</v>
      </c>
      <c r="B2240" s="68" t="s">
        <v>38</v>
      </c>
    </row>
    <row r="2241" spans="1:2">
      <c r="A2241" t="s">
        <v>5665</v>
      </c>
      <c r="B2241" s="68" t="s">
        <v>38</v>
      </c>
    </row>
    <row r="2242" spans="1:2">
      <c r="A2242" t="s">
        <v>5564</v>
      </c>
      <c r="B2242" s="68" t="s">
        <v>38</v>
      </c>
    </row>
    <row r="2243" spans="1:2">
      <c r="A2243" t="s">
        <v>6800</v>
      </c>
      <c r="B2243" s="68" t="s">
        <v>36</v>
      </c>
    </row>
    <row r="2244" spans="1:2">
      <c r="A2244" t="s">
        <v>5666</v>
      </c>
      <c r="B2244" s="68" t="s">
        <v>38</v>
      </c>
    </row>
    <row r="2245" spans="1:2">
      <c r="A2245" t="s">
        <v>173</v>
      </c>
      <c r="B2245" s="68" t="s">
        <v>74</v>
      </c>
    </row>
    <row r="2246" spans="1:2">
      <c r="A2246" t="s">
        <v>174</v>
      </c>
      <c r="B2246" s="68" t="s">
        <v>38</v>
      </c>
    </row>
    <row r="2247" spans="1:2">
      <c r="A2247" t="s">
        <v>4750</v>
      </c>
      <c r="B2247" s="68" t="s">
        <v>37</v>
      </c>
    </row>
    <row r="2248" spans="1:2">
      <c r="A2248" t="s">
        <v>7472</v>
      </c>
      <c r="B2248" s="68" t="s">
        <v>36</v>
      </c>
    </row>
    <row r="2249" spans="1:2">
      <c r="A2249" t="s">
        <v>5952</v>
      </c>
      <c r="B2249" s="68" t="s">
        <v>37</v>
      </c>
    </row>
    <row r="2250" spans="1:2">
      <c r="A2250" t="s">
        <v>5329</v>
      </c>
      <c r="B2250" s="68" t="s">
        <v>37</v>
      </c>
    </row>
    <row r="2251" spans="1:2">
      <c r="A2251" t="s">
        <v>6032</v>
      </c>
      <c r="B2251" s="68" t="s">
        <v>37</v>
      </c>
    </row>
    <row r="2252" spans="1:2">
      <c r="A2252" t="s">
        <v>5189</v>
      </c>
      <c r="B2252" s="68" t="s">
        <v>37</v>
      </c>
    </row>
    <row r="2253" spans="1:2">
      <c r="A2253" t="s">
        <v>5330</v>
      </c>
      <c r="B2253" s="68" t="s">
        <v>38</v>
      </c>
    </row>
    <row r="2254" spans="1:2">
      <c r="A2254" t="s">
        <v>6504</v>
      </c>
      <c r="B2254" s="68" t="s">
        <v>38</v>
      </c>
    </row>
    <row r="2255" spans="1:2">
      <c r="A2255" t="s">
        <v>8008</v>
      </c>
      <c r="B2255" s="68" t="s">
        <v>36</v>
      </c>
    </row>
    <row r="2256" spans="1:2">
      <c r="A2256" t="s">
        <v>2238</v>
      </c>
      <c r="B2256" s="68" t="s">
        <v>74</v>
      </c>
    </row>
    <row r="2257" spans="1:2">
      <c r="A2257" t="s">
        <v>422</v>
      </c>
      <c r="B2257" s="68" t="s">
        <v>38</v>
      </c>
    </row>
    <row r="2258" spans="1:2">
      <c r="A2258" t="s">
        <v>3857</v>
      </c>
      <c r="B2258" s="68" t="s">
        <v>38</v>
      </c>
    </row>
    <row r="2259" spans="1:2">
      <c r="A2259" t="s">
        <v>5132</v>
      </c>
      <c r="B2259" s="68" t="s">
        <v>38</v>
      </c>
    </row>
    <row r="2260" spans="1:2">
      <c r="A2260" t="s">
        <v>6981</v>
      </c>
      <c r="B2260" s="68" t="s">
        <v>37</v>
      </c>
    </row>
    <row r="2261" spans="1:2">
      <c r="A2261" t="s">
        <v>3274</v>
      </c>
      <c r="B2261" s="68" t="s">
        <v>38</v>
      </c>
    </row>
    <row r="2262" spans="1:2">
      <c r="A2262" t="s">
        <v>2239</v>
      </c>
      <c r="B2262" s="68" t="s">
        <v>38</v>
      </c>
    </row>
    <row r="2263" spans="1:2">
      <c r="A2263" t="s">
        <v>2014</v>
      </c>
      <c r="B2263" s="68" t="s">
        <v>38</v>
      </c>
    </row>
    <row r="2264" spans="1:2">
      <c r="A2264" t="s">
        <v>1810</v>
      </c>
      <c r="B2264" s="68" t="s">
        <v>38</v>
      </c>
    </row>
    <row r="2265" spans="1:2">
      <c r="A2265" t="s">
        <v>3275</v>
      </c>
      <c r="B2265" s="68" t="s">
        <v>38</v>
      </c>
    </row>
    <row r="2266" spans="1:2">
      <c r="A2266" t="s">
        <v>5419</v>
      </c>
      <c r="B2266" s="68" t="s">
        <v>37</v>
      </c>
    </row>
    <row r="2267" spans="1:2">
      <c r="A2267" t="s">
        <v>5753</v>
      </c>
      <c r="B2267" s="68" t="s">
        <v>37</v>
      </c>
    </row>
    <row r="2268" spans="1:2">
      <c r="A2268" t="s">
        <v>1558</v>
      </c>
      <c r="B2268" s="68" t="s">
        <v>38</v>
      </c>
    </row>
    <row r="2269" spans="1:2">
      <c r="A2269" t="s">
        <v>1693</v>
      </c>
      <c r="B2269" s="68" t="s">
        <v>74</v>
      </c>
    </row>
    <row r="2270" spans="1:2">
      <c r="A2270" t="s">
        <v>4341</v>
      </c>
      <c r="B2270" s="68" t="s">
        <v>38</v>
      </c>
    </row>
    <row r="2271" spans="1:2">
      <c r="A2271" t="s">
        <v>7049</v>
      </c>
      <c r="B2271" s="68" t="s">
        <v>38</v>
      </c>
    </row>
    <row r="2272" spans="1:2">
      <c r="A2272" t="s">
        <v>1811</v>
      </c>
      <c r="B2272" s="68" t="s">
        <v>38</v>
      </c>
    </row>
    <row r="2273" spans="1:2">
      <c r="A2273" t="s">
        <v>2015</v>
      </c>
      <c r="B2273" s="68" t="s">
        <v>38</v>
      </c>
    </row>
    <row r="2274" spans="1:2">
      <c r="A2274" t="s">
        <v>1419</v>
      </c>
      <c r="B2274" s="68" t="s">
        <v>38</v>
      </c>
    </row>
    <row r="2275" spans="1:2">
      <c r="A2275" t="s">
        <v>4536</v>
      </c>
      <c r="B2275" s="68" t="s">
        <v>38</v>
      </c>
    </row>
    <row r="2276" spans="1:2">
      <c r="A2276" t="s">
        <v>4629</v>
      </c>
      <c r="B2276" s="68" t="s">
        <v>38</v>
      </c>
    </row>
    <row r="2277" spans="1:2">
      <c r="A2277" t="s">
        <v>2870</v>
      </c>
      <c r="B2277" s="68" t="s">
        <v>38</v>
      </c>
    </row>
    <row r="2278" spans="1:2">
      <c r="A2278" t="s">
        <v>3858</v>
      </c>
      <c r="B2278" s="68" t="s">
        <v>74</v>
      </c>
    </row>
    <row r="2279" spans="1:2">
      <c r="A2279" t="s">
        <v>3482</v>
      </c>
      <c r="B2279" s="68" t="s">
        <v>74</v>
      </c>
    </row>
    <row r="2280" spans="1:2">
      <c r="A2280" t="s">
        <v>1420</v>
      </c>
      <c r="B2280" s="68" t="s">
        <v>38</v>
      </c>
    </row>
    <row r="2281" spans="1:2">
      <c r="A2281" t="s">
        <v>2240</v>
      </c>
      <c r="B2281" s="68" t="s">
        <v>38</v>
      </c>
    </row>
    <row r="2282" spans="1:2">
      <c r="A2282" t="s">
        <v>514</v>
      </c>
      <c r="B2282" s="68" t="s">
        <v>38</v>
      </c>
    </row>
    <row r="2283" spans="1:2">
      <c r="A2283" t="s">
        <v>7774</v>
      </c>
      <c r="B2283" s="68" t="s">
        <v>36</v>
      </c>
    </row>
    <row r="2284" spans="1:2">
      <c r="A2284" t="s">
        <v>7645</v>
      </c>
      <c r="B2284" s="68" t="s">
        <v>36</v>
      </c>
    </row>
    <row r="2285" spans="1:2">
      <c r="A2285" t="s">
        <v>6278</v>
      </c>
      <c r="B2285" s="68" t="s">
        <v>36</v>
      </c>
    </row>
    <row r="2286" spans="1:2">
      <c r="A2286" t="s">
        <v>2711</v>
      </c>
      <c r="B2286" s="68" t="s">
        <v>38</v>
      </c>
    </row>
    <row r="2287" spans="1:2">
      <c r="A2287" t="s">
        <v>3087</v>
      </c>
      <c r="B2287" s="68" t="s">
        <v>74</v>
      </c>
    </row>
    <row r="2288" spans="1:2">
      <c r="A2288" t="s">
        <v>1559</v>
      </c>
      <c r="B2288" s="68" t="s">
        <v>38</v>
      </c>
    </row>
    <row r="2289" spans="1:2">
      <c r="A2289" t="s">
        <v>4342</v>
      </c>
      <c r="B2289" s="68" t="s">
        <v>74</v>
      </c>
    </row>
    <row r="2290" spans="1:2">
      <c r="A2290" t="s">
        <v>2016</v>
      </c>
      <c r="B2290" s="68" t="s">
        <v>38</v>
      </c>
    </row>
    <row r="2291" spans="1:2">
      <c r="A2291" t="s">
        <v>5190</v>
      </c>
      <c r="B2291" s="68" t="s">
        <v>38</v>
      </c>
    </row>
    <row r="2292" spans="1:2">
      <c r="A2292" t="s">
        <v>3640</v>
      </c>
      <c r="B2292" s="68" t="s">
        <v>38</v>
      </c>
    </row>
    <row r="2293" spans="1:2">
      <c r="A2293" t="s">
        <v>6033</v>
      </c>
      <c r="B2293" s="68" t="s">
        <v>38</v>
      </c>
    </row>
    <row r="2294" spans="1:2">
      <c r="A2294" t="s">
        <v>6505</v>
      </c>
      <c r="B2294" s="68" t="s">
        <v>36</v>
      </c>
    </row>
    <row r="2295" spans="1:2">
      <c r="A2295" t="s">
        <v>6100</v>
      </c>
      <c r="B2295" s="68" t="s">
        <v>37</v>
      </c>
    </row>
    <row r="2296" spans="1:2">
      <c r="A2296" t="s">
        <v>3276</v>
      </c>
      <c r="B2296" s="68" t="s">
        <v>38</v>
      </c>
    </row>
    <row r="2297" spans="1:2">
      <c r="A2297" t="s">
        <v>3088</v>
      </c>
      <c r="B2297" s="68" t="s">
        <v>74</v>
      </c>
    </row>
    <row r="2298" spans="1:2">
      <c r="A2298" t="s">
        <v>5331</v>
      </c>
      <c r="B2298" s="68" t="s">
        <v>38</v>
      </c>
    </row>
    <row r="2299" spans="1:2">
      <c r="A2299" t="s">
        <v>2241</v>
      </c>
      <c r="B2299" s="68" t="s">
        <v>38</v>
      </c>
    </row>
    <row r="2300" spans="1:2">
      <c r="A2300" t="s">
        <v>3378</v>
      </c>
      <c r="B2300" s="68" t="s">
        <v>74</v>
      </c>
    </row>
    <row r="2301" spans="1:2">
      <c r="A2301" t="s">
        <v>3641</v>
      </c>
      <c r="B2301" s="68" t="s">
        <v>38</v>
      </c>
    </row>
    <row r="2302" spans="1:2">
      <c r="A2302" t="s">
        <v>4433</v>
      </c>
      <c r="B2302" s="68" t="s">
        <v>38</v>
      </c>
    </row>
    <row r="2303" spans="1:2">
      <c r="A2303" t="s">
        <v>1812</v>
      </c>
      <c r="B2303" s="68" t="s">
        <v>38</v>
      </c>
    </row>
    <row r="2304" spans="1:2">
      <c r="A2304" t="s">
        <v>3089</v>
      </c>
      <c r="B2304" s="68" t="s">
        <v>74</v>
      </c>
    </row>
    <row r="2305" spans="1:2">
      <c r="A2305" t="s">
        <v>7270</v>
      </c>
      <c r="B2305" s="68" t="s">
        <v>36</v>
      </c>
    </row>
    <row r="2306" spans="1:2">
      <c r="A2306" t="s">
        <v>175</v>
      </c>
      <c r="B2306" s="68" t="s">
        <v>38</v>
      </c>
    </row>
    <row r="2307" spans="1:2">
      <c r="A2307" t="s">
        <v>7540</v>
      </c>
      <c r="B2307" s="68" t="s">
        <v>35</v>
      </c>
    </row>
    <row r="2308" spans="1:2">
      <c r="A2308" t="s">
        <v>3556</v>
      </c>
      <c r="B2308" s="68" t="s">
        <v>38</v>
      </c>
    </row>
    <row r="2309" spans="1:2">
      <c r="A2309" t="s">
        <v>2438</v>
      </c>
      <c r="B2309" s="68" t="s">
        <v>38</v>
      </c>
    </row>
    <row r="2310" spans="1:2">
      <c r="A2310" t="s">
        <v>5332</v>
      </c>
      <c r="B2310" s="68" t="s">
        <v>38</v>
      </c>
    </row>
    <row r="2311" spans="1:2">
      <c r="A2311" t="s">
        <v>7180</v>
      </c>
      <c r="B2311" s="68" t="s">
        <v>37</v>
      </c>
    </row>
    <row r="2312" spans="1:2">
      <c r="A2312" t="s">
        <v>1003</v>
      </c>
      <c r="B2312" s="68" t="s">
        <v>38</v>
      </c>
    </row>
    <row r="2313" spans="1:2">
      <c r="A2313" t="s">
        <v>4564</v>
      </c>
      <c r="B2313" s="68" t="s">
        <v>38</v>
      </c>
    </row>
    <row r="2314" spans="1:2">
      <c r="A2314" t="s">
        <v>3707</v>
      </c>
      <c r="B2314" s="68" t="s">
        <v>38</v>
      </c>
    </row>
    <row r="2315" spans="1:2">
      <c r="A2315" t="s">
        <v>1560</v>
      </c>
      <c r="B2315" s="68" t="s">
        <v>38</v>
      </c>
    </row>
    <row r="2316" spans="1:2">
      <c r="A2316" t="s">
        <v>3794</v>
      </c>
      <c r="B2316" s="68" t="s">
        <v>38</v>
      </c>
    </row>
    <row r="2317" spans="1:2">
      <c r="A2317" t="s">
        <v>7473</v>
      </c>
      <c r="B2317" s="68" t="s">
        <v>37</v>
      </c>
    </row>
    <row r="2318" spans="1:2">
      <c r="A2318" t="s">
        <v>5333</v>
      </c>
      <c r="B2318" s="68" t="s">
        <v>38</v>
      </c>
    </row>
    <row r="2319" spans="1:2">
      <c r="A2319" t="s">
        <v>6370</v>
      </c>
      <c r="B2319" s="68" t="s">
        <v>37</v>
      </c>
    </row>
    <row r="2320" spans="1:2">
      <c r="A2320" t="s">
        <v>5754</v>
      </c>
      <c r="B2320" s="68" t="s">
        <v>37</v>
      </c>
    </row>
    <row r="2321" spans="1:2">
      <c r="A2321" t="s">
        <v>6506</v>
      </c>
      <c r="B2321" s="68" t="s">
        <v>37</v>
      </c>
    </row>
    <row r="2322" spans="1:2">
      <c r="A2322" t="s">
        <v>6507</v>
      </c>
      <c r="B2322" s="68" t="s">
        <v>37</v>
      </c>
    </row>
    <row r="2323" spans="1:2">
      <c r="A2323" t="s">
        <v>6701</v>
      </c>
      <c r="B2323" s="68" t="s">
        <v>37</v>
      </c>
    </row>
    <row r="2324" spans="1:2">
      <c r="A2324" t="s">
        <v>6371</v>
      </c>
      <c r="B2324" s="68" t="s">
        <v>37</v>
      </c>
    </row>
    <row r="2325" spans="1:2">
      <c r="A2325" t="s">
        <v>1004</v>
      </c>
      <c r="B2325" s="68" t="s">
        <v>38</v>
      </c>
    </row>
    <row r="2326" spans="1:2">
      <c r="A2326" t="s">
        <v>6801</v>
      </c>
      <c r="B2326" s="68" t="s">
        <v>36</v>
      </c>
    </row>
    <row r="2327" spans="1:2">
      <c r="A2327" t="s">
        <v>2439</v>
      </c>
      <c r="B2327" s="68" t="s">
        <v>38</v>
      </c>
    </row>
    <row r="2328" spans="1:2">
      <c r="A2328" t="s">
        <v>4537</v>
      </c>
      <c r="B2328" s="68" t="s">
        <v>38</v>
      </c>
    </row>
    <row r="2329" spans="1:2">
      <c r="A2329" t="s">
        <v>2440</v>
      </c>
      <c r="B2329" s="68" t="s">
        <v>38</v>
      </c>
    </row>
    <row r="2330" spans="1:2">
      <c r="A2330" t="s">
        <v>6702</v>
      </c>
      <c r="B2330" s="68" t="s">
        <v>37</v>
      </c>
    </row>
    <row r="2331" spans="1:2">
      <c r="A2331" t="s">
        <v>6508</v>
      </c>
      <c r="B2331" s="68" t="s">
        <v>36</v>
      </c>
    </row>
    <row r="2332" spans="1:2">
      <c r="A2332" t="s">
        <v>1813</v>
      </c>
      <c r="B2332" s="68" t="s">
        <v>38</v>
      </c>
    </row>
    <row r="2333" spans="1:2">
      <c r="A2333" t="s">
        <v>3795</v>
      </c>
      <c r="B2333" s="68" t="s">
        <v>38</v>
      </c>
    </row>
    <row r="2334" spans="1:2">
      <c r="A2334" t="s">
        <v>5271</v>
      </c>
      <c r="B2334" s="68" t="s">
        <v>37</v>
      </c>
    </row>
    <row r="2335" spans="1:2">
      <c r="A2335" t="s">
        <v>4926</v>
      </c>
      <c r="B2335" s="68" t="s">
        <v>38</v>
      </c>
    </row>
    <row r="2336" spans="1:2">
      <c r="A2336" t="s">
        <v>4014</v>
      </c>
      <c r="B2336" s="68" t="s">
        <v>38</v>
      </c>
    </row>
    <row r="2337" spans="1:2">
      <c r="A2337" t="s">
        <v>3557</v>
      </c>
      <c r="B2337" s="68" t="s">
        <v>38</v>
      </c>
    </row>
    <row r="2338" spans="1:2">
      <c r="A2338" t="s">
        <v>4015</v>
      </c>
      <c r="B2338" s="68" t="s">
        <v>38</v>
      </c>
    </row>
    <row r="2339" spans="1:2">
      <c r="A2339" t="s">
        <v>3090</v>
      </c>
      <c r="B2339" s="68" t="s">
        <v>74</v>
      </c>
    </row>
    <row r="2340" spans="1:2">
      <c r="A2340" t="s">
        <v>4652</v>
      </c>
      <c r="B2340" s="68" t="s">
        <v>38</v>
      </c>
    </row>
    <row r="2341" spans="1:2">
      <c r="A2341" t="s">
        <v>4203</v>
      </c>
      <c r="B2341" s="68" t="s">
        <v>38</v>
      </c>
    </row>
    <row r="2342" spans="1:2">
      <c r="A2342" t="s">
        <v>5565</v>
      </c>
      <c r="B2342" s="68" t="s">
        <v>37</v>
      </c>
    </row>
    <row r="2343" spans="1:2">
      <c r="A2343" t="s">
        <v>5667</v>
      </c>
      <c r="B2343" s="68" t="s">
        <v>37</v>
      </c>
    </row>
    <row r="2344" spans="1:2">
      <c r="A2344" t="s">
        <v>5508</v>
      </c>
      <c r="B2344" s="68" t="s">
        <v>37</v>
      </c>
    </row>
    <row r="2345" spans="1:2">
      <c r="A2345" t="s">
        <v>4607</v>
      </c>
      <c r="B2345" s="68" t="s">
        <v>38</v>
      </c>
    </row>
    <row r="2346" spans="1:2">
      <c r="A2346" t="s">
        <v>7050</v>
      </c>
      <c r="B2346" s="68" t="s">
        <v>36</v>
      </c>
    </row>
    <row r="2347" spans="1:2">
      <c r="A2347" t="s">
        <v>6802</v>
      </c>
      <c r="B2347" s="68" t="s">
        <v>36</v>
      </c>
    </row>
    <row r="2348" spans="1:2">
      <c r="A2348" t="s">
        <v>5084</v>
      </c>
      <c r="B2348" s="68" t="s">
        <v>37</v>
      </c>
    </row>
    <row r="2349" spans="1:2">
      <c r="A2349" t="s">
        <v>176</v>
      </c>
      <c r="B2349" s="68" t="s">
        <v>74</v>
      </c>
    </row>
    <row r="2350" spans="1:2">
      <c r="A2350" t="s">
        <v>7474</v>
      </c>
      <c r="B2350" s="68" t="s">
        <v>37</v>
      </c>
    </row>
    <row r="2351" spans="1:2">
      <c r="A2351" t="s">
        <v>6509</v>
      </c>
      <c r="B2351" s="68" t="s">
        <v>37</v>
      </c>
    </row>
    <row r="2352" spans="1:2">
      <c r="A2352" t="s">
        <v>6903</v>
      </c>
      <c r="B2352" s="68" t="s">
        <v>38</v>
      </c>
    </row>
    <row r="2353" spans="1:2">
      <c r="A2353" t="s">
        <v>1814</v>
      </c>
      <c r="B2353" s="68" t="s">
        <v>38</v>
      </c>
    </row>
    <row r="2354" spans="1:2">
      <c r="A2354" t="s">
        <v>3968</v>
      </c>
      <c r="B2354" s="68" t="s">
        <v>38</v>
      </c>
    </row>
    <row r="2355" spans="1:2">
      <c r="A2355" t="s">
        <v>2017</v>
      </c>
      <c r="B2355" s="68" t="s">
        <v>74</v>
      </c>
    </row>
    <row r="2356" spans="1:2">
      <c r="A2356" t="s">
        <v>2018</v>
      </c>
      <c r="B2356" s="68" t="s">
        <v>74</v>
      </c>
    </row>
    <row r="2357" spans="1:2">
      <c r="A2357" t="s">
        <v>2441</v>
      </c>
      <c r="B2357" s="68" t="s">
        <v>38</v>
      </c>
    </row>
    <row r="2358" spans="1:2">
      <c r="A2358" t="s">
        <v>1815</v>
      </c>
      <c r="B2358" s="68" t="s">
        <v>38</v>
      </c>
    </row>
    <row r="2359" spans="1:2">
      <c r="A2359" t="s">
        <v>1816</v>
      </c>
      <c r="B2359" s="68" t="s">
        <v>38</v>
      </c>
    </row>
    <row r="2360" spans="1:2">
      <c r="A2360" t="s">
        <v>2934</v>
      </c>
      <c r="B2360" s="68" t="s">
        <v>38</v>
      </c>
    </row>
    <row r="2361" spans="1:2">
      <c r="A2361" t="s">
        <v>3379</v>
      </c>
      <c r="B2361" s="68" t="s">
        <v>38</v>
      </c>
    </row>
    <row r="2362" spans="1:2">
      <c r="A2362" t="s">
        <v>2871</v>
      </c>
      <c r="B2362" s="68" t="s">
        <v>38</v>
      </c>
    </row>
    <row r="2363" spans="1:2">
      <c r="A2363" t="s">
        <v>645</v>
      </c>
      <c r="B2363" s="68" t="s">
        <v>38</v>
      </c>
    </row>
    <row r="2364" spans="1:2">
      <c r="A2364" t="s">
        <v>4343</v>
      </c>
      <c r="B2364" s="68" t="s">
        <v>74</v>
      </c>
    </row>
    <row r="2365" spans="1:2">
      <c r="A2365" t="s">
        <v>3859</v>
      </c>
      <c r="B2365" s="68" t="s">
        <v>38</v>
      </c>
    </row>
    <row r="2366" spans="1:2">
      <c r="A2366" t="s">
        <v>2872</v>
      </c>
      <c r="B2366" s="68" t="s">
        <v>38</v>
      </c>
    </row>
    <row r="2367" spans="1:2">
      <c r="A2367" t="s">
        <v>2873</v>
      </c>
      <c r="B2367" s="68" t="s">
        <v>38</v>
      </c>
    </row>
    <row r="2368" spans="1:2">
      <c r="A2368" t="s">
        <v>3558</v>
      </c>
      <c r="B2368" s="68" t="s">
        <v>38</v>
      </c>
    </row>
    <row r="2369" spans="1:2">
      <c r="A2369" t="s">
        <v>4398</v>
      </c>
      <c r="B2369" s="68" t="s">
        <v>38</v>
      </c>
    </row>
    <row r="2370" spans="1:2">
      <c r="A2370" t="s">
        <v>1817</v>
      </c>
      <c r="B2370" s="68" t="s">
        <v>38</v>
      </c>
    </row>
    <row r="2371" spans="1:2">
      <c r="A2371" t="s">
        <v>3708</v>
      </c>
      <c r="B2371" s="68" t="s">
        <v>38</v>
      </c>
    </row>
    <row r="2372" spans="1:2">
      <c r="A2372" t="s">
        <v>1561</v>
      </c>
      <c r="B2372" s="68" t="s">
        <v>38</v>
      </c>
    </row>
    <row r="2373" spans="1:2">
      <c r="A2373" t="s">
        <v>5133</v>
      </c>
      <c r="B2373" s="68" t="s">
        <v>37</v>
      </c>
    </row>
    <row r="2374" spans="1:2">
      <c r="A2374" t="s">
        <v>5755</v>
      </c>
      <c r="B2374" s="68" t="s">
        <v>37</v>
      </c>
    </row>
    <row r="2375" spans="1:2">
      <c r="A2375" t="s">
        <v>6803</v>
      </c>
      <c r="B2375" s="68" t="s">
        <v>36</v>
      </c>
    </row>
    <row r="2376" spans="1:2">
      <c r="A2376" t="s">
        <v>1818</v>
      </c>
      <c r="B2376" s="68" t="s">
        <v>38</v>
      </c>
    </row>
    <row r="2377" spans="1:2">
      <c r="A2377" t="s">
        <v>867</v>
      </c>
      <c r="B2377" s="68" t="s">
        <v>38</v>
      </c>
    </row>
    <row r="2378" spans="1:2">
      <c r="A2378" t="s">
        <v>2935</v>
      </c>
      <c r="B2378" s="68" t="s">
        <v>38</v>
      </c>
    </row>
    <row r="2379" spans="1:2">
      <c r="A2379" t="s">
        <v>7181</v>
      </c>
      <c r="B2379" s="68" t="s">
        <v>37</v>
      </c>
    </row>
    <row r="2380" spans="1:2">
      <c r="A2380" t="s">
        <v>868</v>
      </c>
      <c r="B2380" s="68" t="s">
        <v>38</v>
      </c>
    </row>
    <row r="2381" spans="1:2">
      <c r="A2381" t="s">
        <v>869</v>
      </c>
      <c r="B2381" s="68" t="s">
        <v>38</v>
      </c>
    </row>
    <row r="2382" spans="1:2">
      <c r="A2382" t="s">
        <v>870</v>
      </c>
      <c r="B2382" s="68" t="s">
        <v>38</v>
      </c>
    </row>
    <row r="2383" spans="1:2">
      <c r="A2383" t="s">
        <v>4300</v>
      </c>
      <c r="B2383" s="68" t="s">
        <v>38</v>
      </c>
    </row>
    <row r="2384" spans="1:2">
      <c r="A2384" t="s">
        <v>2608</v>
      </c>
      <c r="B2384" s="68" t="s">
        <v>38</v>
      </c>
    </row>
    <row r="2385" spans="1:2">
      <c r="A2385" t="s">
        <v>2609</v>
      </c>
      <c r="B2385" s="68" t="s">
        <v>38</v>
      </c>
    </row>
    <row r="2386" spans="1:2">
      <c r="A2386" t="s">
        <v>2242</v>
      </c>
      <c r="B2386" s="68" t="s">
        <v>38</v>
      </c>
    </row>
    <row r="2387" spans="1:2">
      <c r="A2387" t="s">
        <v>2874</v>
      </c>
      <c r="B2387" s="68" t="s">
        <v>38</v>
      </c>
    </row>
    <row r="2388" spans="1:2">
      <c r="A2388" t="s">
        <v>4301</v>
      </c>
      <c r="B2388" s="68" t="s">
        <v>38</v>
      </c>
    </row>
    <row r="2389" spans="1:2">
      <c r="A2389" t="s">
        <v>646</v>
      </c>
      <c r="B2389" s="68" t="s">
        <v>38</v>
      </c>
    </row>
    <row r="2390" spans="1:2">
      <c r="A2390" t="s">
        <v>2243</v>
      </c>
      <c r="B2390" s="68" t="s">
        <v>74</v>
      </c>
    </row>
    <row r="2391" spans="1:2">
      <c r="A2391" t="s">
        <v>2019</v>
      </c>
      <c r="B2391" s="68" t="s">
        <v>38</v>
      </c>
    </row>
    <row r="2392" spans="1:2">
      <c r="A2392" t="s">
        <v>2019</v>
      </c>
      <c r="B2392" s="68" t="s">
        <v>38</v>
      </c>
    </row>
    <row r="2393" spans="1:2">
      <c r="A2393" t="s">
        <v>2442</v>
      </c>
      <c r="B2393" s="68" t="s">
        <v>38</v>
      </c>
    </row>
    <row r="2394" spans="1:2">
      <c r="A2394" t="s">
        <v>871</v>
      </c>
      <c r="B2394" s="68" t="s">
        <v>38</v>
      </c>
    </row>
    <row r="2395" spans="1:2">
      <c r="A2395" t="s">
        <v>3483</v>
      </c>
      <c r="B2395" s="68" t="s">
        <v>74</v>
      </c>
    </row>
    <row r="2396" spans="1:2">
      <c r="A2396" t="s">
        <v>2936</v>
      </c>
      <c r="B2396" s="68" t="s">
        <v>38</v>
      </c>
    </row>
    <row r="2397" spans="1:2">
      <c r="A2397" t="s">
        <v>5756</v>
      </c>
      <c r="B2397" s="68" t="s">
        <v>74</v>
      </c>
    </row>
    <row r="2398" spans="1:2">
      <c r="A2398" t="s">
        <v>4818</v>
      </c>
      <c r="B2398" s="68" t="s">
        <v>38</v>
      </c>
    </row>
    <row r="2399" spans="1:2">
      <c r="A2399" t="s">
        <v>5797</v>
      </c>
      <c r="B2399" s="68" t="s">
        <v>38</v>
      </c>
    </row>
    <row r="2400" spans="1:2">
      <c r="A2400" t="s">
        <v>2937</v>
      </c>
      <c r="B2400" s="68" t="s">
        <v>74</v>
      </c>
    </row>
    <row r="2401" spans="1:2">
      <c r="A2401" t="s">
        <v>2443</v>
      </c>
      <c r="B2401" s="68" t="s">
        <v>38</v>
      </c>
    </row>
    <row r="2402" spans="1:2">
      <c r="A2402" t="s">
        <v>2244</v>
      </c>
      <c r="B2402" s="68" t="s">
        <v>38</v>
      </c>
    </row>
    <row r="2403" spans="1:2">
      <c r="A2403" t="s">
        <v>3860</v>
      </c>
      <c r="B2403" s="68" t="s">
        <v>38</v>
      </c>
    </row>
    <row r="2404" spans="1:2">
      <c r="A2404" t="s">
        <v>7051</v>
      </c>
      <c r="B2404" s="68" t="s">
        <v>36</v>
      </c>
    </row>
    <row r="2405" spans="1:2">
      <c r="A2405" t="s">
        <v>4071</v>
      </c>
      <c r="B2405" s="68" t="s">
        <v>74</v>
      </c>
    </row>
    <row r="2406" spans="1:2">
      <c r="A2406" t="s">
        <v>1694</v>
      </c>
      <c r="B2406" s="68" t="s">
        <v>74</v>
      </c>
    </row>
    <row r="2407" spans="1:2">
      <c r="A2407" t="s">
        <v>7271</v>
      </c>
      <c r="B2407" s="68" t="s">
        <v>37</v>
      </c>
    </row>
    <row r="2408" spans="1:2">
      <c r="A2408" t="s">
        <v>647</v>
      </c>
      <c r="B2408" s="68" t="s">
        <v>38</v>
      </c>
    </row>
    <row r="2409" spans="1:2">
      <c r="A2409" t="s">
        <v>177</v>
      </c>
      <c r="B2409" s="68" t="s">
        <v>38</v>
      </c>
    </row>
    <row r="2410" spans="1:2">
      <c r="A2410" t="s">
        <v>1153</v>
      </c>
      <c r="B2410" s="68" t="s">
        <v>38</v>
      </c>
    </row>
    <row r="2411" spans="1:2">
      <c r="A2411" t="s">
        <v>4141</v>
      </c>
      <c r="B2411" s="68" t="s">
        <v>38</v>
      </c>
    </row>
    <row r="2412" spans="1:2">
      <c r="A2412" t="s">
        <v>5191</v>
      </c>
      <c r="B2412" s="68" t="s">
        <v>38</v>
      </c>
    </row>
    <row r="2413" spans="1:2">
      <c r="A2413" t="s">
        <v>1238</v>
      </c>
      <c r="B2413" s="68" t="s">
        <v>38</v>
      </c>
    </row>
    <row r="2414" spans="1:2">
      <c r="A2414" t="s">
        <v>7833</v>
      </c>
      <c r="B2414" s="68" t="s">
        <v>37</v>
      </c>
    </row>
    <row r="2415" spans="1:2">
      <c r="A2415" t="s">
        <v>872</v>
      </c>
      <c r="B2415" s="68" t="s">
        <v>38</v>
      </c>
    </row>
    <row r="2416" spans="1:2">
      <c r="A2416" t="s">
        <v>2444</v>
      </c>
      <c r="B2416" s="68" t="s">
        <v>38</v>
      </c>
    </row>
    <row r="2417" spans="1:2">
      <c r="A2417" t="s">
        <v>2020</v>
      </c>
      <c r="B2417" s="68" t="s">
        <v>38</v>
      </c>
    </row>
    <row r="2418" spans="1:2">
      <c r="A2418" t="s">
        <v>3796</v>
      </c>
      <c r="B2418" s="68" t="s">
        <v>38</v>
      </c>
    </row>
    <row r="2419" spans="1:2">
      <c r="A2419" t="s">
        <v>2021</v>
      </c>
      <c r="B2419" s="68" t="s">
        <v>74</v>
      </c>
    </row>
    <row r="2420" spans="1:2">
      <c r="A2420" t="s">
        <v>2786</v>
      </c>
      <c r="B2420" s="68" t="s">
        <v>38</v>
      </c>
    </row>
    <row r="2421" spans="1:2">
      <c r="A2421" t="s">
        <v>2022</v>
      </c>
      <c r="B2421" s="68" t="s">
        <v>74</v>
      </c>
    </row>
    <row r="2422" spans="1:2">
      <c r="A2422" t="s">
        <v>1005</v>
      </c>
      <c r="B2422" s="68" t="s">
        <v>38</v>
      </c>
    </row>
    <row r="2423" spans="1:2">
      <c r="A2423" t="s">
        <v>2023</v>
      </c>
      <c r="B2423" s="68" t="s">
        <v>38</v>
      </c>
    </row>
    <row r="2424" spans="1:2">
      <c r="A2424" t="s">
        <v>3380</v>
      </c>
      <c r="B2424" s="68" t="s">
        <v>38</v>
      </c>
    </row>
    <row r="2425" spans="1:2">
      <c r="A2425" t="s">
        <v>4927</v>
      </c>
      <c r="B2425" s="68" t="s">
        <v>38</v>
      </c>
    </row>
    <row r="2426" spans="1:2">
      <c r="A2426" t="s">
        <v>423</v>
      </c>
      <c r="B2426" s="68" t="s">
        <v>38</v>
      </c>
    </row>
    <row r="2427" spans="1:2">
      <c r="A2427" t="s">
        <v>4072</v>
      </c>
      <c r="B2427" s="68" t="s">
        <v>37</v>
      </c>
    </row>
    <row r="2428" spans="1:2">
      <c r="A2428" t="s">
        <v>3277</v>
      </c>
      <c r="B2428" s="68" t="s">
        <v>38</v>
      </c>
    </row>
    <row r="2429" spans="1:2">
      <c r="A2429" t="s">
        <v>873</v>
      </c>
      <c r="B2429" s="68" t="s">
        <v>38</v>
      </c>
    </row>
    <row r="2430" spans="1:2">
      <c r="A2430" t="s">
        <v>648</v>
      </c>
      <c r="B2430" s="68" t="s">
        <v>38</v>
      </c>
    </row>
    <row r="2431" spans="1:2">
      <c r="A2431" t="s">
        <v>4565</v>
      </c>
      <c r="B2431" s="68" t="s">
        <v>38</v>
      </c>
    </row>
    <row r="2432" spans="1:2">
      <c r="A2432" t="s">
        <v>7347</v>
      </c>
      <c r="B2432" s="68" t="s">
        <v>37</v>
      </c>
    </row>
    <row r="2433" spans="1:2">
      <c r="A2433" t="s">
        <v>5334</v>
      </c>
      <c r="B2433" s="68" t="s">
        <v>38</v>
      </c>
    </row>
    <row r="2434" spans="1:2">
      <c r="A2434" t="s">
        <v>1313</v>
      </c>
      <c r="B2434" s="68" t="s">
        <v>74</v>
      </c>
    </row>
    <row r="2435" spans="1:2">
      <c r="A2435" t="s">
        <v>2024</v>
      </c>
      <c r="B2435" s="68" t="s">
        <v>38</v>
      </c>
    </row>
    <row r="2436" spans="1:2">
      <c r="A2436" t="s">
        <v>2445</v>
      </c>
      <c r="B2436" s="68" t="s">
        <v>38</v>
      </c>
    </row>
    <row r="2437" spans="1:2">
      <c r="A2437" t="s">
        <v>6982</v>
      </c>
      <c r="B2437" s="68" t="s">
        <v>37</v>
      </c>
    </row>
    <row r="2438" spans="1:2">
      <c r="A2438" t="s">
        <v>2787</v>
      </c>
      <c r="B2438" s="68" t="s">
        <v>74</v>
      </c>
    </row>
    <row r="2439" spans="1:2">
      <c r="A2439" t="s">
        <v>424</v>
      </c>
      <c r="B2439" s="68" t="s">
        <v>74</v>
      </c>
    </row>
    <row r="2440" spans="1:2">
      <c r="A2440" t="s">
        <v>649</v>
      </c>
      <c r="B2440" s="68" t="s">
        <v>74</v>
      </c>
    </row>
    <row r="2441" spans="1:2">
      <c r="A2441" t="s">
        <v>1239</v>
      </c>
      <c r="B2441" s="68" t="s">
        <v>74</v>
      </c>
    </row>
    <row r="2442" spans="1:2">
      <c r="A2442" t="s">
        <v>3381</v>
      </c>
      <c r="B2442" s="68" t="s">
        <v>38</v>
      </c>
    </row>
    <row r="2443" spans="1:2">
      <c r="A2443" t="s">
        <v>5853</v>
      </c>
      <c r="B2443" s="68" t="s">
        <v>37</v>
      </c>
    </row>
    <row r="2444" spans="1:2">
      <c r="A2444" t="s">
        <v>2025</v>
      </c>
      <c r="B2444" s="68" t="s">
        <v>38</v>
      </c>
    </row>
    <row r="2445" spans="1:2">
      <c r="A2445" t="s">
        <v>2610</v>
      </c>
      <c r="B2445" s="68" t="s">
        <v>38</v>
      </c>
    </row>
    <row r="2446" spans="1:2">
      <c r="A2446" t="s">
        <v>2611</v>
      </c>
      <c r="B2446" s="68" t="s">
        <v>38</v>
      </c>
    </row>
    <row r="2447" spans="1:2">
      <c r="A2447" t="s">
        <v>2788</v>
      </c>
      <c r="B2447" s="68" t="s">
        <v>38</v>
      </c>
    </row>
    <row r="2448" spans="1:2">
      <c r="A2448" t="s">
        <v>1421</v>
      </c>
      <c r="B2448" s="68" t="s">
        <v>38</v>
      </c>
    </row>
    <row r="2449" spans="1:2">
      <c r="A2449" t="s">
        <v>2789</v>
      </c>
      <c r="B2449" s="68" t="s">
        <v>74</v>
      </c>
    </row>
    <row r="2450" spans="1:2">
      <c r="A2450" t="s">
        <v>1562</v>
      </c>
      <c r="B2450" s="68" t="s">
        <v>38</v>
      </c>
    </row>
    <row r="2451" spans="1:2">
      <c r="A2451" t="s">
        <v>1006</v>
      </c>
      <c r="B2451" s="68" t="s">
        <v>38</v>
      </c>
    </row>
    <row r="2452" spans="1:2">
      <c r="A2452" t="s">
        <v>2612</v>
      </c>
      <c r="B2452" s="68" t="s">
        <v>38</v>
      </c>
    </row>
    <row r="2453" spans="1:2">
      <c r="A2453" t="s">
        <v>2613</v>
      </c>
      <c r="B2453" s="68" t="s">
        <v>38</v>
      </c>
    </row>
    <row r="2454" spans="1:2">
      <c r="A2454" t="s">
        <v>425</v>
      </c>
      <c r="B2454" s="68" t="s">
        <v>38</v>
      </c>
    </row>
    <row r="2455" spans="1:2">
      <c r="A2455" t="s">
        <v>3382</v>
      </c>
      <c r="B2455" s="68" t="s">
        <v>38</v>
      </c>
    </row>
    <row r="2456" spans="1:2">
      <c r="A2456" t="s">
        <v>3559</v>
      </c>
      <c r="B2456" s="68" t="s">
        <v>38</v>
      </c>
    </row>
    <row r="2457" spans="1:2">
      <c r="A2457" t="s">
        <v>4493</v>
      </c>
      <c r="B2457" s="68" t="s">
        <v>38</v>
      </c>
    </row>
    <row r="2458" spans="1:2">
      <c r="A2458" t="s">
        <v>2875</v>
      </c>
      <c r="B2458" s="68" t="s">
        <v>38</v>
      </c>
    </row>
    <row r="2459" spans="1:2">
      <c r="A2459" t="s">
        <v>4775</v>
      </c>
      <c r="B2459" s="68" t="s">
        <v>37</v>
      </c>
    </row>
    <row r="2460" spans="1:2">
      <c r="A2460" t="s">
        <v>3797</v>
      </c>
      <c r="B2460" s="68" t="s">
        <v>38</v>
      </c>
    </row>
    <row r="2461" spans="1:2">
      <c r="A2461" t="s">
        <v>515</v>
      </c>
      <c r="B2461" s="68" t="s">
        <v>38</v>
      </c>
    </row>
    <row r="2462" spans="1:2">
      <c r="A2462" t="s">
        <v>1154</v>
      </c>
      <c r="B2462" s="68" t="s">
        <v>38</v>
      </c>
    </row>
    <row r="2463" spans="1:2">
      <c r="A2463" t="s">
        <v>4494</v>
      </c>
      <c r="B2463" s="68" t="s">
        <v>38</v>
      </c>
    </row>
    <row r="2464" spans="1:2">
      <c r="A2464" t="s">
        <v>1240</v>
      </c>
      <c r="B2464" s="68" t="s">
        <v>38</v>
      </c>
    </row>
    <row r="2465" spans="1:2">
      <c r="A2465" t="s">
        <v>6279</v>
      </c>
      <c r="B2465" s="68" t="s">
        <v>36</v>
      </c>
    </row>
    <row r="2466" spans="1:2">
      <c r="A2466" t="s">
        <v>6734</v>
      </c>
      <c r="B2466" s="68" t="s">
        <v>36</v>
      </c>
    </row>
    <row r="2467" spans="1:2">
      <c r="A2467" t="s">
        <v>650</v>
      </c>
      <c r="B2467" s="68" t="s">
        <v>74</v>
      </c>
    </row>
    <row r="2468" spans="1:2">
      <c r="A2468" t="s">
        <v>4204</v>
      </c>
      <c r="B2468" s="68" t="s">
        <v>74</v>
      </c>
    </row>
    <row r="2469" spans="1:2">
      <c r="A2469" t="s">
        <v>3560</v>
      </c>
      <c r="B2469" s="68" t="s">
        <v>38</v>
      </c>
    </row>
    <row r="2470" spans="1:2">
      <c r="A2470" t="s">
        <v>1241</v>
      </c>
      <c r="B2470" s="68" t="s">
        <v>38</v>
      </c>
    </row>
    <row r="2471" spans="1:2">
      <c r="A2471" t="s">
        <v>5757</v>
      </c>
      <c r="B2471" s="68" t="s">
        <v>38</v>
      </c>
    </row>
    <row r="2472" spans="1:2">
      <c r="A2472" t="s">
        <v>7052</v>
      </c>
      <c r="B2472" s="68" t="s">
        <v>37</v>
      </c>
    </row>
    <row r="2473" spans="1:2">
      <c r="A2473" t="s">
        <v>7182</v>
      </c>
      <c r="B2473" s="68" t="s">
        <v>36</v>
      </c>
    </row>
    <row r="2474" spans="1:2">
      <c r="A2474" t="s">
        <v>1155</v>
      </c>
      <c r="B2474" s="68" t="s">
        <v>38</v>
      </c>
    </row>
    <row r="2475" spans="1:2">
      <c r="A2475" t="s">
        <v>7053</v>
      </c>
      <c r="B2475" s="68" t="s">
        <v>36</v>
      </c>
    </row>
    <row r="2476" spans="1:2">
      <c r="A2476" t="s">
        <v>1422</v>
      </c>
      <c r="B2476" s="68" t="s">
        <v>38</v>
      </c>
    </row>
    <row r="2477" spans="1:2">
      <c r="A2477" t="s">
        <v>7348</v>
      </c>
      <c r="B2477" s="68" t="s">
        <v>35</v>
      </c>
    </row>
    <row r="2478" spans="1:2">
      <c r="A2478" t="s">
        <v>2614</v>
      </c>
      <c r="B2478" s="68" t="s">
        <v>38</v>
      </c>
    </row>
    <row r="2479" spans="1:2">
      <c r="A2479" t="s">
        <v>426</v>
      </c>
      <c r="B2479" s="68" t="s">
        <v>38</v>
      </c>
    </row>
    <row r="2480" spans="1:2">
      <c r="A2480" t="s">
        <v>3091</v>
      </c>
      <c r="B2480" s="68" t="s">
        <v>74</v>
      </c>
    </row>
    <row r="2481" spans="1:2">
      <c r="A2481" t="s">
        <v>7349</v>
      </c>
      <c r="B2481" s="68" t="s">
        <v>37</v>
      </c>
    </row>
    <row r="2482" spans="1:2">
      <c r="A2482" t="s">
        <v>1423</v>
      </c>
      <c r="B2482" s="68" t="s">
        <v>38</v>
      </c>
    </row>
    <row r="2483" spans="1:2">
      <c r="A2483" t="s">
        <v>1007</v>
      </c>
      <c r="B2483" s="68" t="s">
        <v>38</v>
      </c>
    </row>
    <row r="2484" spans="1:2">
      <c r="A2484" t="s">
        <v>6510</v>
      </c>
      <c r="B2484" s="68" t="s">
        <v>37</v>
      </c>
    </row>
    <row r="2485" spans="1:2">
      <c r="A2485" t="s">
        <v>1563</v>
      </c>
      <c r="B2485" s="68" t="s">
        <v>38</v>
      </c>
    </row>
    <row r="2486" spans="1:2">
      <c r="A2486" t="s">
        <v>178</v>
      </c>
      <c r="B2486" s="68" t="s">
        <v>38</v>
      </c>
    </row>
    <row r="2487" spans="1:2">
      <c r="A2487" t="s">
        <v>1819</v>
      </c>
      <c r="B2487" s="68" t="s">
        <v>38</v>
      </c>
    </row>
    <row r="2488" spans="1:2">
      <c r="A2488" t="s">
        <v>1424</v>
      </c>
      <c r="B2488" s="68" t="s">
        <v>38</v>
      </c>
    </row>
    <row r="2489" spans="1:2">
      <c r="A2489" t="s">
        <v>8121</v>
      </c>
      <c r="B2489" s="68" t="s">
        <v>37</v>
      </c>
    </row>
    <row r="2490" spans="1:2">
      <c r="A2490" t="s">
        <v>5798</v>
      </c>
      <c r="B2490" s="68" t="s">
        <v>37</v>
      </c>
    </row>
    <row r="2491" spans="1:2">
      <c r="A2491" t="s">
        <v>179</v>
      </c>
      <c r="B2491" s="68" t="s">
        <v>38</v>
      </c>
    </row>
    <row r="2492" spans="1:2">
      <c r="A2492" t="s">
        <v>2615</v>
      </c>
      <c r="B2492" s="68" t="s">
        <v>38</v>
      </c>
    </row>
    <row r="2493" spans="1:2">
      <c r="A2493" t="s">
        <v>1425</v>
      </c>
      <c r="B2493" s="68" t="s">
        <v>38</v>
      </c>
    </row>
    <row r="2494" spans="1:2">
      <c r="A2494" t="s">
        <v>651</v>
      </c>
      <c r="B2494" s="68" t="s">
        <v>74</v>
      </c>
    </row>
    <row r="2495" spans="1:2">
      <c r="A2495" t="s">
        <v>3092</v>
      </c>
      <c r="B2495" s="68" t="s">
        <v>74</v>
      </c>
    </row>
    <row r="2496" spans="1:2">
      <c r="A2496" t="s">
        <v>874</v>
      </c>
      <c r="B2496" s="68" t="s">
        <v>38</v>
      </c>
    </row>
    <row r="2497" spans="1:2">
      <c r="A2497" t="s">
        <v>180</v>
      </c>
      <c r="B2497" s="68" t="s">
        <v>38</v>
      </c>
    </row>
    <row r="2498" spans="1:2">
      <c r="A2498" t="s">
        <v>5854</v>
      </c>
      <c r="B2498" s="68" t="s">
        <v>37</v>
      </c>
    </row>
    <row r="2499" spans="1:2">
      <c r="A2499" t="s">
        <v>5192</v>
      </c>
      <c r="B2499" s="68" t="s">
        <v>37</v>
      </c>
    </row>
    <row r="2500" spans="1:2">
      <c r="A2500" t="s">
        <v>5085</v>
      </c>
      <c r="B2500" s="68" t="s">
        <v>38</v>
      </c>
    </row>
    <row r="2501" spans="1:2">
      <c r="A2501" t="s">
        <v>2446</v>
      </c>
      <c r="B2501" s="68" t="s">
        <v>38</v>
      </c>
    </row>
    <row r="2502" spans="1:2">
      <c r="A2502" t="s">
        <v>8122</v>
      </c>
      <c r="B2502" s="68" t="s">
        <v>36</v>
      </c>
    </row>
    <row r="2503" spans="1:2">
      <c r="A2503" t="s">
        <v>516</v>
      </c>
      <c r="B2503" s="68" t="s">
        <v>38</v>
      </c>
    </row>
    <row r="2504" spans="1:2">
      <c r="A2504" t="s">
        <v>1426</v>
      </c>
      <c r="B2504" s="68" t="s">
        <v>74</v>
      </c>
    </row>
    <row r="2505" spans="1:2">
      <c r="A2505" t="s">
        <v>7183</v>
      </c>
      <c r="B2505" s="68" t="s">
        <v>37</v>
      </c>
    </row>
    <row r="2506" spans="1:2">
      <c r="A2506" t="s">
        <v>1156</v>
      </c>
      <c r="B2506" s="68" t="s">
        <v>38</v>
      </c>
    </row>
    <row r="2507" spans="1:2">
      <c r="A2507" t="s">
        <v>2026</v>
      </c>
      <c r="B2507" s="68" t="s">
        <v>38</v>
      </c>
    </row>
    <row r="2508" spans="1:2">
      <c r="A2508" t="s">
        <v>2938</v>
      </c>
      <c r="B2508" s="68" t="s">
        <v>74</v>
      </c>
    </row>
    <row r="2509" spans="1:2">
      <c r="A2509" t="s">
        <v>6804</v>
      </c>
      <c r="B2509" s="68" t="s">
        <v>36</v>
      </c>
    </row>
    <row r="2510" spans="1:2">
      <c r="A2510" t="s">
        <v>1242</v>
      </c>
      <c r="B2510" s="68" t="s">
        <v>74</v>
      </c>
    </row>
    <row r="2511" spans="1:2">
      <c r="A2511" t="s">
        <v>3709</v>
      </c>
      <c r="B2511" s="68" t="s">
        <v>38</v>
      </c>
    </row>
    <row r="2512" spans="1:2">
      <c r="A2512" t="s">
        <v>2712</v>
      </c>
      <c r="B2512" s="68" t="s">
        <v>38</v>
      </c>
    </row>
    <row r="2513" spans="1:2">
      <c r="A2513" t="s">
        <v>6101</v>
      </c>
      <c r="B2513" s="68" t="s">
        <v>36</v>
      </c>
    </row>
    <row r="2514" spans="1:2">
      <c r="A2514" t="s">
        <v>1820</v>
      </c>
      <c r="B2514" s="68" t="s">
        <v>38</v>
      </c>
    </row>
    <row r="2515" spans="1:2">
      <c r="A2515" t="s">
        <v>1821</v>
      </c>
      <c r="B2515" s="68" t="s">
        <v>38</v>
      </c>
    </row>
    <row r="2516" spans="1:2">
      <c r="A2516" t="s">
        <v>6197</v>
      </c>
      <c r="B2516" s="68" t="s">
        <v>37</v>
      </c>
    </row>
    <row r="2517" spans="1:2">
      <c r="A2517" t="s">
        <v>1564</v>
      </c>
      <c r="B2517" s="68" t="s">
        <v>74</v>
      </c>
    </row>
    <row r="2518" spans="1:2">
      <c r="A2518" t="s">
        <v>2027</v>
      </c>
      <c r="B2518" s="68" t="s">
        <v>74</v>
      </c>
    </row>
    <row r="2519" spans="1:2">
      <c r="A2519" t="s">
        <v>7422</v>
      </c>
      <c r="B2519" s="68" t="s">
        <v>36</v>
      </c>
    </row>
    <row r="2520" spans="1:2">
      <c r="A2520" t="s">
        <v>4681</v>
      </c>
      <c r="B2520" s="68" t="s">
        <v>38</v>
      </c>
    </row>
    <row r="2521" spans="1:2">
      <c r="A2521" t="s">
        <v>7350</v>
      </c>
      <c r="B2521" s="68" t="s">
        <v>36</v>
      </c>
    </row>
    <row r="2522" spans="1:2">
      <c r="A2522" t="s">
        <v>6805</v>
      </c>
      <c r="B2522" s="68" t="s">
        <v>36</v>
      </c>
    </row>
    <row r="2523" spans="1:2">
      <c r="A2523" t="s">
        <v>1427</v>
      </c>
      <c r="B2523" s="68" t="s">
        <v>38</v>
      </c>
    </row>
    <row r="2524" spans="1:2">
      <c r="A2524" t="s">
        <v>1428</v>
      </c>
      <c r="B2524" s="68" t="s">
        <v>38</v>
      </c>
    </row>
    <row r="2525" spans="1:2">
      <c r="A2525" t="s">
        <v>3093</v>
      </c>
      <c r="B2525" s="68" t="s">
        <v>74</v>
      </c>
    </row>
    <row r="2526" spans="1:2">
      <c r="A2526" t="s">
        <v>1822</v>
      </c>
      <c r="B2526" s="68" t="s">
        <v>38</v>
      </c>
    </row>
    <row r="2527" spans="1:2">
      <c r="A2527" t="s">
        <v>2028</v>
      </c>
      <c r="B2527" s="68" t="s">
        <v>38</v>
      </c>
    </row>
    <row r="2528" spans="1:2">
      <c r="A2528" t="s">
        <v>3094</v>
      </c>
      <c r="B2528" s="68" t="s">
        <v>74</v>
      </c>
    </row>
    <row r="2529" spans="1:2">
      <c r="A2529" t="s">
        <v>3484</v>
      </c>
      <c r="B2529" s="68" t="s">
        <v>74</v>
      </c>
    </row>
    <row r="2530" spans="1:2">
      <c r="A2530" t="s">
        <v>3095</v>
      </c>
      <c r="B2530" s="68" t="s">
        <v>74</v>
      </c>
    </row>
    <row r="2531" spans="1:2">
      <c r="A2531" t="s">
        <v>3096</v>
      </c>
      <c r="B2531" s="68" t="s">
        <v>74</v>
      </c>
    </row>
    <row r="2532" spans="1:2">
      <c r="A2532" t="s">
        <v>2245</v>
      </c>
      <c r="B2532" s="68" t="s">
        <v>38</v>
      </c>
    </row>
    <row r="2533" spans="1:2">
      <c r="A2533" t="s">
        <v>7372</v>
      </c>
      <c r="B2533" s="68" t="s">
        <v>36</v>
      </c>
    </row>
    <row r="2534" spans="1:2">
      <c r="A2534" t="s">
        <v>4205</v>
      </c>
      <c r="B2534" s="68" t="s">
        <v>38</v>
      </c>
    </row>
    <row r="2535" spans="1:2">
      <c r="A2535" t="s">
        <v>1429</v>
      </c>
      <c r="B2535" s="68" t="s">
        <v>38</v>
      </c>
    </row>
    <row r="2536" spans="1:2">
      <c r="A2536" t="s">
        <v>7184</v>
      </c>
      <c r="B2536" s="68" t="s">
        <v>37</v>
      </c>
    </row>
    <row r="2537" spans="1:2">
      <c r="A2537" t="s">
        <v>1695</v>
      </c>
      <c r="B2537" s="68" t="s">
        <v>74</v>
      </c>
    </row>
    <row r="2538" spans="1:2">
      <c r="A2538" t="s">
        <v>8009</v>
      </c>
      <c r="B2538" s="68" t="s">
        <v>36</v>
      </c>
    </row>
    <row r="2539" spans="1:2">
      <c r="A2539" t="s">
        <v>8010</v>
      </c>
      <c r="B2539" s="68" t="s">
        <v>36</v>
      </c>
    </row>
    <row r="2540" spans="1:2">
      <c r="A2540" t="s">
        <v>7185</v>
      </c>
      <c r="B2540" s="68" t="s">
        <v>38</v>
      </c>
    </row>
    <row r="2541" spans="1:2">
      <c r="A2541" t="s">
        <v>4142</v>
      </c>
      <c r="B2541" s="68" t="s">
        <v>38</v>
      </c>
    </row>
    <row r="2542" spans="1:2">
      <c r="A2542" t="s">
        <v>4263</v>
      </c>
      <c r="B2542" s="68" t="s">
        <v>37</v>
      </c>
    </row>
    <row r="2543" spans="1:2">
      <c r="A2543" t="s">
        <v>1696</v>
      </c>
      <c r="B2543" s="68" t="s">
        <v>74</v>
      </c>
    </row>
    <row r="2544" spans="1:2">
      <c r="A2544" t="s">
        <v>7678</v>
      </c>
      <c r="B2544" s="68" t="s">
        <v>36</v>
      </c>
    </row>
    <row r="2545" spans="1:2">
      <c r="A2545" t="s">
        <v>7272</v>
      </c>
      <c r="B2545" s="68" t="s">
        <v>37</v>
      </c>
    </row>
    <row r="2546" spans="1:2">
      <c r="A2546" t="s">
        <v>6640</v>
      </c>
      <c r="B2546" s="68" t="s">
        <v>38</v>
      </c>
    </row>
    <row r="2547" spans="1:2">
      <c r="A2547" t="s">
        <v>2246</v>
      </c>
      <c r="B2547" s="68" t="s">
        <v>38</v>
      </c>
    </row>
    <row r="2548" spans="1:2">
      <c r="A2548" t="s">
        <v>652</v>
      </c>
      <c r="B2548" s="68" t="s">
        <v>74</v>
      </c>
    </row>
    <row r="2549" spans="1:2">
      <c r="A2549" t="s">
        <v>1008</v>
      </c>
      <c r="B2549" s="68" t="s">
        <v>38</v>
      </c>
    </row>
    <row r="2550" spans="1:2">
      <c r="A2550" t="s">
        <v>3097</v>
      </c>
      <c r="B2550" s="68" t="s">
        <v>74</v>
      </c>
    </row>
    <row r="2551" spans="1:2">
      <c r="A2551" t="s">
        <v>1009</v>
      </c>
      <c r="B2551" s="68" t="s">
        <v>38</v>
      </c>
    </row>
    <row r="2552" spans="1:2">
      <c r="A2552" t="s">
        <v>2616</v>
      </c>
      <c r="B2552" s="68" t="s">
        <v>38</v>
      </c>
    </row>
    <row r="2553" spans="1:2">
      <c r="A2553" t="s">
        <v>4928</v>
      </c>
      <c r="B2553" s="68" t="s">
        <v>37</v>
      </c>
    </row>
    <row r="2554" spans="1:2">
      <c r="A2554" t="s">
        <v>2790</v>
      </c>
      <c r="B2554" s="68" t="s">
        <v>38</v>
      </c>
    </row>
    <row r="2555" spans="1:2">
      <c r="A2555" t="s">
        <v>427</v>
      </c>
      <c r="B2555" s="68" t="s">
        <v>38</v>
      </c>
    </row>
    <row r="2556" spans="1:2">
      <c r="A2556" t="s">
        <v>2247</v>
      </c>
      <c r="B2556" s="68" t="s">
        <v>38</v>
      </c>
    </row>
    <row r="2557" spans="1:2">
      <c r="A2557" t="s">
        <v>1823</v>
      </c>
      <c r="B2557" s="68" t="s">
        <v>38</v>
      </c>
    </row>
    <row r="2558" spans="1:2">
      <c r="A2558" t="s">
        <v>7910</v>
      </c>
      <c r="B2558" s="68" t="s">
        <v>38</v>
      </c>
    </row>
    <row r="2559" spans="1:2">
      <c r="A2559" t="s">
        <v>7054</v>
      </c>
      <c r="B2559" s="68" t="s">
        <v>35</v>
      </c>
    </row>
    <row r="2560" spans="1:2">
      <c r="A2560" t="s">
        <v>4073</v>
      </c>
      <c r="B2560" s="68" t="s">
        <v>37</v>
      </c>
    </row>
    <row r="2561" spans="1:2">
      <c r="A2561" t="s">
        <v>4074</v>
      </c>
      <c r="B2561" s="68" t="s">
        <v>37</v>
      </c>
    </row>
    <row r="2562" spans="1:2">
      <c r="A2562" t="s">
        <v>653</v>
      </c>
      <c r="B2562" s="68" t="s">
        <v>38</v>
      </c>
    </row>
    <row r="2563" spans="1:2">
      <c r="A2563" t="s">
        <v>4075</v>
      </c>
      <c r="B2563" s="68" t="s">
        <v>36</v>
      </c>
    </row>
    <row r="2564" spans="1:2">
      <c r="A2564" t="s">
        <v>4076</v>
      </c>
      <c r="B2564" s="68" t="s">
        <v>36</v>
      </c>
    </row>
    <row r="2565" spans="1:2">
      <c r="A2565" t="s">
        <v>4709</v>
      </c>
      <c r="B2565" s="68" t="s">
        <v>37</v>
      </c>
    </row>
    <row r="2566" spans="1:2">
      <c r="A2566" t="s">
        <v>3861</v>
      </c>
      <c r="B2566" s="68" t="s">
        <v>38</v>
      </c>
    </row>
    <row r="2567" spans="1:2">
      <c r="A2567" t="s">
        <v>3098</v>
      </c>
      <c r="B2567" s="68" t="s">
        <v>74</v>
      </c>
    </row>
    <row r="2568" spans="1:2">
      <c r="A2568" t="s">
        <v>7373</v>
      </c>
      <c r="B2568" s="68" t="s">
        <v>36</v>
      </c>
    </row>
    <row r="2569" spans="1:2">
      <c r="A2569" t="s">
        <v>7055</v>
      </c>
      <c r="B2569" s="68" t="s">
        <v>38</v>
      </c>
    </row>
    <row r="2570" spans="1:2">
      <c r="A2570" t="s">
        <v>6806</v>
      </c>
      <c r="B2570" s="68" t="s">
        <v>36</v>
      </c>
    </row>
    <row r="2571" spans="1:2">
      <c r="A2571" t="s">
        <v>517</v>
      </c>
      <c r="B2571" s="68" t="s">
        <v>38</v>
      </c>
    </row>
    <row r="2572" spans="1:2">
      <c r="A2572" t="s">
        <v>1565</v>
      </c>
      <c r="B2572" s="68" t="s">
        <v>38</v>
      </c>
    </row>
    <row r="2573" spans="1:2">
      <c r="A2573" t="s">
        <v>2939</v>
      </c>
      <c r="B2573" s="68" t="s">
        <v>74</v>
      </c>
    </row>
    <row r="2574" spans="1:2">
      <c r="A2574" t="s">
        <v>3969</v>
      </c>
      <c r="B2574" s="68" t="s">
        <v>38</v>
      </c>
    </row>
    <row r="2575" spans="1:2">
      <c r="A2575" t="s">
        <v>654</v>
      </c>
      <c r="B2575" s="68" t="s">
        <v>38</v>
      </c>
    </row>
    <row r="2576" spans="1:2">
      <c r="A2576" t="s">
        <v>5855</v>
      </c>
      <c r="B2576" s="68" t="s">
        <v>37</v>
      </c>
    </row>
    <row r="2577" spans="1:2">
      <c r="A2577" t="s">
        <v>3862</v>
      </c>
      <c r="B2577" s="68" t="s">
        <v>74</v>
      </c>
    </row>
    <row r="2578" spans="1:2">
      <c r="A2578" t="s">
        <v>3278</v>
      </c>
      <c r="B2578" s="68" t="s">
        <v>38</v>
      </c>
    </row>
    <row r="2579" spans="1:2">
      <c r="A2579" t="s">
        <v>4077</v>
      </c>
      <c r="B2579" s="68" t="s">
        <v>36</v>
      </c>
    </row>
    <row r="2580" spans="1:2">
      <c r="A2580" t="s">
        <v>4078</v>
      </c>
      <c r="B2580" s="68" t="s">
        <v>36</v>
      </c>
    </row>
    <row r="2581" spans="1:2">
      <c r="A2581" t="s">
        <v>3970</v>
      </c>
      <c r="B2581" s="68" t="s">
        <v>38</v>
      </c>
    </row>
    <row r="2582" spans="1:2">
      <c r="A2582" t="s">
        <v>8011</v>
      </c>
      <c r="B2582" s="68" t="s">
        <v>36</v>
      </c>
    </row>
    <row r="2583" spans="1:2">
      <c r="A2583" t="s">
        <v>3642</v>
      </c>
      <c r="B2583" s="68" t="s">
        <v>38</v>
      </c>
    </row>
    <row r="2584" spans="1:2">
      <c r="A2584" t="s">
        <v>2791</v>
      </c>
      <c r="B2584" s="68" t="s">
        <v>38</v>
      </c>
    </row>
    <row r="2585" spans="1:2">
      <c r="A2585" t="s">
        <v>7056</v>
      </c>
      <c r="B2585" s="68" t="s">
        <v>38</v>
      </c>
    </row>
    <row r="2586" spans="1:2">
      <c r="A2586" t="s">
        <v>1566</v>
      </c>
      <c r="B2586" s="68" t="s">
        <v>38</v>
      </c>
    </row>
    <row r="2587" spans="1:2">
      <c r="A2587" t="s">
        <v>3485</v>
      </c>
      <c r="B2587" s="68" t="s">
        <v>74</v>
      </c>
    </row>
    <row r="2588" spans="1:2">
      <c r="A2588" t="s">
        <v>6372</v>
      </c>
      <c r="B2588" s="68" t="s">
        <v>36</v>
      </c>
    </row>
    <row r="2589" spans="1:2">
      <c r="A2589" t="s">
        <v>1243</v>
      </c>
      <c r="B2589" s="68" t="s">
        <v>38</v>
      </c>
    </row>
    <row r="2590" spans="1:2">
      <c r="A2590" t="s">
        <v>8012</v>
      </c>
      <c r="B2590" s="68" t="s">
        <v>36</v>
      </c>
    </row>
    <row r="2591" spans="1:2">
      <c r="A2591" t="s">
        <v>8013</v>
      </c>
      <c r="B2591" s="68" t="s">
        <v>36</v>
      </c>
    </row>
    <row r="2592" spans="1:2">
      <c r="A2592" t="s">
        <v>3099</v>
      </c>
      <c r="B2592" s="68" t="s">
        <v>74</v>
      </c>
    </row>
    <row r="2593" spans="1:2">
      <c r="A2593" t="s">
        <v>3798</v>
      </c>
      <c r="B2593" s="68" t="s">
        <v>38</v>
      </c>
    </row>
    <row r="2594" spans="1:2">
      <c r="A2594" t="s">
        <v>1157</v>
      </c>
      <c r="B2594" s="68" t="s">
        <v>74</v>
      </c>
    </row>
    <row r="2595" spans="1:2">
      <c r="A2595" t="s">
        <v>1567</v>
      </c>
      <c r="B2595" s="68" t="s">
        <v>38</v>
      </c>
    </row>
    <row r="2596" spans="1:2">
      <c r="A2596" t="s">
        <v>1314</v>
      </c>
      <c r="B2596" s="68" t="s">
        <v>38</v>
      </c>
    </row>
    <row r="2597" spans="1:2">
      <c r="A2597" t="s">
        <v>8014</v>
      </c>
      <c r="B2597" s="68" t="s">
        <v>36</v>
      </c>
    </row>
    <row r="2598" spans="1:2">
      <c r="A2598" t="s">
        <v>7911</v>
      </c>
      <c r="B2598" s="68" t="s">
        <v>36</v>
      </c>
    </row>
    <row r="2599" spans="1:2">
      <c r="A2599" t="s">
        <v>2792</v>
      </c>
      <c r="B2599" s="68" t="s">
        <v>38</v>
      </c>
    </row>
    <row r="2600" spans="1:2">
      <c r="A2600" t="s">
        <v>518</v>
      </c>
      <c r="B2600" s="68" t="s">
        <v>38</v>
      </c>
    </row>
    <row r="2601" spans="1:2">
      <c r="A2601" t="s">
        <v>2447</v>
      </c>
      <c r="B2601" s="68" t="s">
        <v>38</v>
      </c>
    </row>
    <row r="2602" spans="1:2">
      <c r="A2602" t="s">
        <v>3100</v>
      </c>
      <c r="B2602" s="68" t="s">
        <v>74</v>
      </c>
    </row>
    <row r="2603" spans="1:2">
      <c r="A2603" t="s">
        <v>1158</v>
      </c>
      <c r="B2603" s="68" t="s">
        <v>38</v>
      </c>
    </row>
    <row r="2604" spans="1:2">
      <c r="A2604" t="s">
        <v>2713</v>
      </c>
      <c r="B2604" s="68" t="s">
        <v>38</v>
      </c>
    </row>
    <row r="2605" spans="1:2">
      <c r="A2605" t="s">
        <v>2029</v>
      </c>
      <c r="B2605" s="68" t="s">
        <v>74</v>
      </c>
    </row>
    <row r="2606" spans="1:2">
      <c r="A2606" t="s">
        <v>1568</v>
      </c>
      <c r="B2606" s="68" t="s">
        <v>38</v>
      </c>
    </row>
    <row r="2607" spans="1:2">
      <c r="A2607" t="s">
        <v>1315</v>
      </c>
      <c r="B2607" s="68" t="s">
        <v>74</v>
      </c>
    </row>
    <row r="2608" spans="1:2">
      <c r="A2608" t="s">
        <v>4582</v>
      </c>
      <c r="B2608" s="68" t="s">
        <v>38</v>
      </c>
    </row>
    <row r="2609" spans="1:2">
      <c r="A2609" t="s">
        <v>2617</v>
      </c>
      <c r="B2609" s="68" t="s">
        <v>38</v>
      </c>
    </row>
    <row r="2610" spans="1:2">
      <c r="A2610" t="s">
        <v>4495</v>
      </c>
      <c r="B2610" s="68" t="s">
        <v>38</v>
      </c>
    </row>
    <row r="2611" spans="1:2">
      <c r="A2611" t="s">
        <v>6102</v>
      </c>
      <c r="B2611" s="68" t="s">
        <v>36</v>
      </c>
    </row>
    <row r="2612" spans="1:2">
      <c r="A2612" t="s">
        <v>7374</v>
      </c>
      <c r="B2612" s="68" t="s">
        <v>36</v>
      </c>
    </row>
    <row r="2613" spans="1:2">
      <c r="A2613" t="s">
        <v>3101</v>
      </c>
      <c r="B2613" s="68" t="s">
        <v>74</v>
      </c>
    </row>
    <row r="2614" spans="1:2">
      <c r="A2614" t="s">
        <v>3863</v>
      </c>
      <c r="B2614" s="68" t="s">
        <v>74</v>
      </c>
    </row>
    <row r="2615" spans="1:2">
      <c r="A2615" t="s">
        <v>1824</v>
      </c>
      <c r="B2615" s="68" t="s">
        <v>38</v>
      </c>
    </row>
    <row r="2616" spans="1:2">
      <c r="A2616" t="s">
        <v>1569</v>
      </c>
      <c r="B2616" s="68" t="s">
        <v>38</v>
      </c>
    </row>
    <row r="2617" spans="1:2">
      <c r="A2617" t="s">
        <v>2618</v>
      </c>
      <c r="B2617" s="68" t="s">
        <v>38</v>
      </c>
    </row>
    <row r="2618" spans="1:2">
      <c r="A2618" t="s">
        <v>3102</v>
      </c>
      <c r="B2618" s="68" t="s">
        <v>38</v>
      </c>
    </row>
    <row r="2619" spans="1:2">
      <c r="A2619" t="s">
        <v>655</v>
      </c>
      <c r="B2619" s="68" t="s">
        <v>74</v>
      </c>
    </row>
    <row r="2620" spans="1:2">
      <c r="A2620" t="s">
        <v>181</v>
      </c>
      <c r="B2620" s="68" t="s">
        <v>38</v>
      </c>
    </row>
    <row r="2621" spans="1:2">
      <c r="A2621" t="s">
        <v>1244</v>
      </c>
      <c r="B2621" s="68" t="s">
        <v>74</v>
      </c>
    </row>
    <row r="2622" spans="1:2">
      <c r="A2622" t="s">
        <v>7912</v>
      </c>
      <c r="B2622" s="68" t="s">
        <v>36</v>
      </c>
    </row>
    <row r="2623" spans="1:2">
      <c r="A2623" t="s">
        <v>1697</v>
      </c>
      <c r="B2623" s="68" t="s">
        <v>38</v>
      </c>
    </row>
    <row r="2624" spans="1:2">
      <c r="A2624" t="s">
        <v>3383</v>
      </c>
      <c r="B2624" s="68" t="s">
        <v>38</v>
      </c>
    </row>
    <row r="2625" spans="1:2">
      <c r="A2625" t="s">
        <v>6198</v>
      </c>
      <c r="B2625" s="68" t="s">
        <v>36</v>
      </c>
    </row>
    <row r="2626" spans="1:2">
      <c r="A2626" t="s">
        <v>3992</v>
      </c>
      <c r="B2626" s="68" t="s">
        <v>38</v>
      </c>
    </row>
    <row r="2627" spans="1:2">
      <c r="A2627" t="s">
        <v>1430</v>
      </c>
      <c r="B2627" s="68" t="s">
        <v>38</v>
      </c>
    </row>
    <row r="2628" spans="1:2">
      <c r="A2628" t="s">
        <v>1431</v>
      </c>
      <c r="B2628" s="68" t="s">
        <v>38</v>
      </c>
    </row>
    <row r="2629" spans="1:2">
      <c r="A2629" t="s">
        <v>6199</v>
      </c>
      <c r="B2629" s="68" t="s">
        <v>37</v>
      </c>
    </row>
    <row r="2630" spans="1:2">
      <c r="A2630" t="s">
        <v>5953</v>
      </c>
      <c r="B2630" s="68" t="s">
        <v>38</v>
      </c>
    </row>
    <row r="2631" spans="1:2">
      <c r="A2631" t="s">
        <v>875</v>
      </c>
      <c r="B2631" s="68" t="s">
        <v>38</v>
      </c>
    </row>
    <row r="2632" spans="1:2">
      <c r="A2632" t="s">
        <v>6511</v>
      </c>
      <c r="B2632" s="68" t="s">
        <v>36</v>
      </c>
    </row>
    <row r="2633" spans="1:2">
      <c r="A2633" t="s">
        <v>2248</v>
      </c>
      <c r="B2633" s="68" t="s">
        <v>74</v>
      </c>
    </row>
    <row r="2634" spans="1:2">
      <c r="A2634" t="s">
        <v>2940</v>
      </c>
      <c r="B2634" s="68" t="s">
        <v>38</v>
      </c>
    </row>
    <row r="2635" spans="1:2">
      <c r="A2635" t="s">
        <v>5799</v>
      </c>
      <c r="B2635" s="68" t="s">
        <v>37</v>
      </c>
    </row>
    <row r="2636" spans="1:2">
      <c r="A2636" t="s">
        <v>7913</v>
      </c>
      <c r="B2636" s="68" t="s">
        <v>37</v>
      </c>
    </row>
    <row r="2637" spans="1:2">
      <c r="A2637" t="s">
        <v>2793</v>
      </c>
      <c r="B2637" s="68" t="s">
        <v>38</v>
      </c>
    </row>
    <row r="2638" spans="1:2">
      <c r="A2638" t="s">
        <v>8015</v>
      </c>
      <c r="B2638" s="68" t="s">
        <v>36</v>
      </c>
    </row>
    <row r="2639" spans="1:2">
      <c r="A2639" t="s">
        <v>656</v>
      </c>
      <c r="B2639" s="68" t="s">
        <v>74</v>
      </c>
    </row>
    <row r="2640" spans="1:2">
      <c r="A2640" t="s">
        <v>1316</v>
      </c>
      <c r="B2640" s="68" t="s">
        <v>74</v>
      </c>
    </row>
    <row r="2641" spans="1:2">
      <c r="A2641" t="s">
        <v>4710</v>
      </c>
      <c r="B2641" s="68" t="s">
        <v>37</v>
      </c>
    </row>
    <row r="2642" spans="1:2">
      <c r="A2642" t="s">
        <v>2030</v>
      </c>
      <c r="B2642" s="68" t="s">
        <v>38</v>
      </c>
    </row>
    <row r="2643" spans="1:2">
      <c r="A2643" t="s">
        <v>3384</v>
      </c>
      <c r="B2643" s="68" t="s">
        <v>74</v>
      </c>
    </row>
    <row r="2644" spans="1:2">
      <c r="A2644" t="s">
        <v>3864</v>
      </c>
      <c r="B2644" s="68" t="s">
        <v>74</v>
      </c>
    </row>
    <row r="2645" spans="1:2">
      <c r="A2645" t="s">
        <v>7703</v>
      </c>
      <c r="B2645" s="68" t="s">
        <v>38</v>
      </c>
    </row>
    <row r="2646" spans="1:2">
      <c r="A2646" t="s">
        <v>657</v>
      </c>
      <c r="B2646" s="68" t="s">
        <v>74</v>
      </c>
    </row>
    <row r="2647" spans="1:2">
      <c r="A2647" t="s">
        <v>2031</v>
      </c>
      <c r="B2647" s="68" t="s">
        <v>38</v>
      </c>
    </row>
    <row r="2648" spans="1:2">
      <c r="A2648" t="s">
        <v>658</v>
      </c>
      <c r="B2648" s="68" t="s">
        <v>38</v>
      </c>
    </row>
    <row r="2649" spans="1:2">
      <c r="A2649" t="s">
        <v>6904</v>
      </c>
      <c r="B2649" s="68" t="s">
        <v>37</v>
      </c>
    </row>
    <row r="2650" spans="1:2">
      <c r="A2650" t="s">
        <v>3643</v>
      </c>
      <c r="B2650" s="68" t="s">
        <v>38</v>
      </c>
    </row>
    <row r="2651" spans="1:2">
      <c r="A2651" t="s">
        <v>1570</v>
      </c>
      <c r="B2651" s="68" t="s">
        <v>38</v>
      </c>
    </row>
    <row r="2652" spans="1:2">
      <c r="A2652" t="s">
        <v>3279</v>
      </c>
      <c r="B2652" s="68" t="s">
        <v>38</v>
      </c>
    </row>
    <row r="2653" spans="1:2">
      <c r="A2653" t="s">
        <v>3280</v>
      </c>
      <c r="B2653" s="68" t="s">
        <v>74</v>
      </c>
    </row>
    <row r="2654" spans="1:2">
      <c r="A2654" t="s">
        <v>2249</v>
      </c>
      <c r="B2654" s="68" t="s">
        <v>38</v>
      </c>
    </row>
    <row r="2655" spans="1:2">
      <c r="A2655" t="s">
        <v>6765</v>
      </c>
      <c r="B2655" s="68" t="s">
        <v>36</v>
      </c>
    </row>
    <row r="2656" spans="1:2">
      <c r="A2656" t="s">
        <v>6280</v>
      </c>
      <c r="B2656" s="68" t="s">
        <v>36</v>
      </c>
    </row>
    <row r="2657" spans="1:2">
      <c r="A2657" t="s">
        <v>7423</v>
      </c>
      <c r="B2657" s="68" t="s">
        <v>37</v>
      </c>
    </row>
    <row r="2658" spans="1:2">
      <c r="A2658" t="s">
        <v>4143</v>
      </c>
      <c r="B2658" s="68" t="s">
        <v>37</v>
      </c>
    </row>
    <row r="2659" spans="1:2">
      <c r="A2659" t="s">
        <v>4016</v>
      </c>
      <c r="B2659" s="68" t="s">
        <v>74</v>
      </c>
    </row>
    <row r="2660" spans="1:2">
      <c r="A2660" t="s">
        <v>7834</v>
      </c>
      <c r="B2660" s="68" t="s">
        <v>37</v>
      </c>
    </row>
    <row r="2661" spans="1:2">
      <c r="A2661" t="s">
        <v>2794</v>
      </c>
      <c r="B2661" s="68" t="s">
        <v>38</v>
      </c>
    </row>
    <row r="2662" spans="1:2">
      <c r="A2662" t="s">
        <v>5134</v>
      </c>
      <c r="B2662" s="68" t="s">
        <v>38</v>
      </c>
    </row>
    <row r="2663" spans="1:2">
      <c r="A2663" t="s">
        <v>7914</v>
      </c>
      <c r="B2663" s="68" t="s">
        <v>36</v>
      </c>
    </row>
    <row r="2664" spans="1:2">
      <c r="A2664" t="s">
        <v>7915</v>
      </c>
      <c r="B2664" s="68" t="s">
        <v>37</v>
      </c>
    </row>
    <row r="2665" spans="1:2">
      <c r="A2665" t="s">
        <v>2250</v>
      </c>
      <c r="B2665" s="68" t="s">
        <v>38</v>
      </c>
    </row>
    <row r="2666" spans="1:2">
      <c r="A2666" t="s">
        <v>2795</v>
      </c>
      <c r="B2666" s="68" t="s">
        <v>74</v>
      </c>
    </row>
    <row r="2667" spans="1:2">
      <c r="A2667" t="s">
        <v>5566</v>
      </c>
      <c r="B2667" s="68" t="s">
        <v>37</v>
      </c>
    </row>
    <row r="2668" spans="1:2">
      <c r="A2668" t="s">
        <v>7835</v>
      </c>
      <c r="B2668" s="68" t="s">
        <v>37</v>
      </c>
    </row>
    <row r="2669" spans="1:2">
      <c r="A2669" t="s">
        <v>3710</v>
      </c>
      <c r="B2669" s="68" t="s">
        <v>38</v>
      </c>
    </row>
    <row r="2670" spans="1:2">
      <c r="A2670" t="s">
        <v>7916</v>
      </c>
      <c r="B2670" s="68" t="s">
        <v>37</v>
      </c>
    </row>
    <row r="2671" spans="1:2">
      <c r="A2671" t="s">
        <v>1317</v>
      </c>
      <c r="B2671" s="68" t="s">
        <v>74</v>
      </c>
    </row>
    <row r="2672" spans="1:2">
      <c r="A2672" t="s">
        <v>1571</v>
      </c>
      <c r="B2672" s="68" t="s">
        <v>38</v>
      </c>
    </row>
    <row r="2673" spans="1:2">
      <c r="A2673" t="s">
        <v>182</v>
      </c>
      <c r="B2673" s="68" t="s">
        <v>74</v>
      </c>
    </row>
    <row r="2674" spans="1:2">
      <c r="A2674" t="s">
        <v>1010</v>
      </c>
      <c r="B2674" s="68" t="s">
        <v>74</v>
      </c>
    </row>
    <row r="2675" spans="1:2">
      <c r="A2675" t="s">
        <v>4653</v>
      </c>
      <c r="B2675" s="68" t="s">
        <v>38</v>
      </c>
    </row>
    <row r="2676" spans="1:2">
      <c r="A2676" t="s">
        <v>4399</v>
      </c>
      <c r="B2676" s="68" t="s">
        <v>38</v>
      </c>
    </row>
    <row r="2677" spans="1:2">
      <c r="A2677" t="s">
        <v>5086</v>
      </c>
      <c r="B2677" s="68" t="s">
        <v>38</v>
      </c>
    </row>
    <row r="2678" spans="1:2">
      <c r="A2678" t="s">
        <v>5272</v>
      </c>
      <c r="B2678" s="68" t="s">
        <v>37</v>
      </c>
    </row>
    <row r="2679" spans="1:2">
      <c r="A2679" t="s">
        <v>7375</v>
      </c>
      <c r="B2679" s="68" t="s">
        <v>38</v>
      </c>
    </row>
    <row r="2680" spans="1:2">
      <c r="A2680" t="s">
        <v>4982</v>
      </c>
      <c r="B2680" s="68" t="s">
        <v>37</v>
      </c>
    </row>
    <row r="2681" spans="1:2">
      <c r="A2681" t="s">
        <v>3865</v>
      </c>
      <c r="B2681" s="68" t="s">
        <v>38</v>
      </c>
    </row>
    <row r="2682" spans="1:2">
      <c r="A2682" t="s">
        <v>3103</v>
      </c>
      <c r="B2682" s="68" t="s">
        <v>74</v>
      </c>
    </row>
    <row r="2683" spans="1:2">
      <c r="A2683" t="s">
        <v>1698</v>
      </c>
      <c r="B2683" s="68" t="s">
        <v>74</v>
      </c>
    </row>
    <row r="2684" spans="1:2">
      <c r="A2684" t="s">
        <v>4566</v>
      </c>
      <c r="B2684" s="68" t="s">
        <v>38</v>
      </c>
    </row>
    <row r="2685" spans="1:2">
      <c r="A2685" t="s">
        <v>6641</v>
      </c>
      <c r="B2685" s="68" t="s">
        <v>38</v>
      </c>
    </row>
    <row r="2686" spans="1:2">
      <c r="A2686" t="s">
        <v>3866</v>
      </c>
      <c r="B2686" s="68" t="s">
        <v>38</v>
      </c>
    </row>
    <row r="2687" spans="1:2">
      <c r="A2687" t="s">
        <v>1572</v>
      </c>
      <c r="B2687" s="68" t="s">
        <v>38</v>
      </c>
    </row>
    <row r="2688" spans="1:2">
      <c r="A2688" t="s">
        <v>6735</v>
      </c>
      <c r="B2688" s="68" t="s">
        <v>36</v>
      </c>
    </row>
    <row r="2689" spans="1:2">
      <c r="A2689" t="s">
        <v>5668</v>
      </c>
      <c r="B2689" s="68" t="s">
        <v>38</v>
      </c>
    </row>
    <row r="2690" spans="1:2">
      <c r="A2690" t="s">
        <v>7057</v>
      </c>
      <c r="B2690" s="68" t="s">
        <v>37</v>
      </c>
    </row>
    <row r="2691" spans="1:2">
      <c r="A2691" t="s">
        <v>1432</v>
      </c>
      <c r="B2691" s="68" t="s">
        <v>38</v>
      </c>
    </row>
    <row r="2692" spans="1:2">
      <c r="A2692" t="s">
        <v>3104</v>
      </c>
      <c r="B2692" s="68" t="s">
        <v>74</v>
      </c>
    </row>
    <row r="2693" spans="1:2">
      <c r="A2693" t="s">
        <v>6200</v>
      </c>
      <c r="B2693" s="68" t="s">
        <v>36</v>
      </c>
    </row>
    <row r="2694" spans="1:2">
      <c r="A2694" t="s">
        <v>3486</v>
      </c>
      <c r="B2694" s="68" t="s">
        <v>74</v>
      </c>
    </row>
    <row r="2695" spans="1:2">
      <c r="A2695" t="s">
        <v>6103</v>
      </c>
      <c r="B2695" s="68" t="s">
        <v>36</v>
      </c>
    </row>
    <row r="2696" spans="1:2">
      <c r="A2696" t="s">
        <v>7058</v>
      </c>
      <c r="B2696" s="68" t="s">
        <v>37</v>
      </c>
    </row>
    <row r="2697" spans="1:2">
      <c r="A2697" t="s">
        <v>5087</v>
      </c>
      <c r="B2697" s="68" t="s">
        <v>37</v>
      </c>
    </row>
    <row r="2698" spans="1:2">
      <c r="A2698" t="s">
        <v>7541</v>
      </c>
      <c r="B2698" s="68" t="s">
        <v>35</v>
      </c>
    </row>
    <row r="2699" spans="1:2">
      <c r="A2699" t="s">
        <v>5273</v>
      </c>
      <c r="B2699" s="68" t="s">
        <v>37</v>
      </c>
    </row>
    <row r="2700" spans="1:2">
      <c r="A2700" t="s">
        <v>7186</v>
      </c>
      <c r="B2700" s="68" t="s">
        <v>37</v>
      </c>
    </row>
    <row r="2701" spans="1:2">
      <c r="A2701" t="s">
        <v>5193</v>
      </c>
      <c r="B2701" s="68" t="s">
        <v>38</v>
      </c>
    </row>
    <row r="2702" spans="1:2">
      <c r="A2702" t="s">
        <v>5856</v>
      </c>
      <c r="B2702" s="68" t="s">
        <v>37</v>
      </c>
    </row>
    <row r="2703" spans="1:2">
      <c r="A2703" t="s">
        <v>1245</v>
      </c>
      <c r="B2703" s="68" t="s">
        <v>74</v>
      </c>
    </row>
    <row r="2704" spans="1:2">
      <c r="A2704" t="s">
        <v>1573</v>
      </c>
      <c r="B2704" s="68" t="s">
        <v>38</v>
      </c>
    </row>
    <row r="2705" spans="1:2">
      <c r="A2705" t="s">
        <v>5567</v>
      </c>
      <c r="B2705" s="68" t="s">
        <v>37</v>
      </c>
    </row>
    <row r="2706" spans="1:2">
      <c r="A2706" t="s">
        <v>2941</v>
      </c>
      <c r="B2706" s="68" t="s">
        <v>74</v>
      </c>
    </row>
    <row r="2707" spans="1:2">
      <c r="A2707" t="s">
        <v>4434</v>
      </c>
      <c r="B2707" s="68" t="s">
        <v>74</v>
      </c>
    </row>
    <row r="2708" spans="1:2">
      <c r="A2708" t="s">
        <v>4017</v>
      </c>
      <c r="B2708" s="68" t="s">
        <v>38</v>
      </c>
    </row>
    <row r="2709" spans="1:2">
      <c r="A2709" t="s">
        <v>5016</v>
      </c>
      <c r="B2709" s="68" t="s">
        <v>38</v>
      </c>
    </row>
    <row r="2710" spans="1:2">
      <c r="A2710" t="s">
        <v>5758</v>
      </c>
      <c r="B2710" s="68" t="s">
        <v>38</v>
      </c>
    </row>
    <row r="2711" spans="1:2">
      <c r="A2711" t="s">
        <v>5857</v>
      </c>
      <c r="B2711" s="68" t="s">
        <v>37</v>
      </c>
    </row>
    <row r="2712" spans="1:2">
      <c r="A2712" t="s">
        <v>2032</v>
      </c>
      <c r="B2712" s="68" t="s">
        <v>38</v>
      </c>
    </row>
    <row r="2713" spans="1:2">
      <c r="A2713" t="s">
        <v>5335</v>
      </c>
      <c r="B2713" s="68" t="s">
        <v>38</v>
      </c>
    </row>
    <row r="2714" spans="1:2">
      <c r="A2714" t="s">
        <v>519</v>
      </c>
      <c r="B2714" s="68" t="s">
        <v>38</v>
      </c>
    </row>
    <row r="2715" spans="1:2">
      <c r="A2715" t="s">
        <v>2033</v>
      </c>
      <c r="B2715" s="68" t="s">
        <v>38</v>
      </c>
    </row>
    <row r="2716" spans="1:2">
      <c r="A2716" t="s">
        <v>5858</v>
      </c>
      <c r="B2716" s="68" t="s">
        <v>37</v>
      </c>
    </row>
    <row r="2717" spans="1:2">
      <c r="A2717" t="s">
        <v>3385</v>
      </c>
      <c r="B2717" s="68" t="s">
        <v>38</v>
      </c>
    </row>
    <row r="2718" spans="1:2">
      <c r="A2718" t="s">
        <v>6905</v>
      </c>
      <c r="B2718" s="68" t="s">
        <v>38</v>
      </c>
    </row>
    <row r="2719" spans="1:2">
      <c r="A2719" t="s">
        <v>659</v>
      </c>
      <c r="B2719" s="68" t="s">
        <v>38</v>
      </c>
    </row>
    <row r="2720" spans="1:2">
      <c r="A2720" t="s">
        <v>5800</v>
      </c>
      <c r="B2720" s="68" t="s">
        <v>37</v>
      </c>
    </row>
    <row r="2721" spans="1:2">
      <c r="A2721" t="s">
        <v>4302</v>
      </c>
      <c r="B2721" s="68" t="s">
        <v>38</v>
      </c>
    </row>
    <row r="2722" spans="1:2">
      <c r="A2722" t="s">
        <v>5274</v>
      </c>
      <c r="B2722" s="68" t="s">
        <v>37</v>
      </c>
    </row>
    <row r="2723" spans="1:2">
      <c r="A2723" t="s">
        <v>3487</v>
      </c>
      <c r="B2723" s="68" t="s">
        <v>74</v>
      </c>
    </row>
    <row r="2724" spans="1:2">
      <c r="A2724" t="s">
        <v>3561</v>
      </c>
      <c r="B2724" s="68" t="s">
        <v>38</v>
      </c>
    </row>
    <row r="2725" spans="1:2">
      <c r="A2725" t="s">
        <v>3971</v>
      </c>
      <c r="B2725" s="68" t="s">
        <v>38</v>
      </c>
    </row>
    <row r="2726" spans="1:2">
      <c r="A2726" t="s">
        <v>6766</v>
      </c>
      <c r="B2726" s="68" t="s">
        <v>36</v>
      </c>
    </row>
    <row r="2727" spans="1:2">
      <c r="A2727" t="s">
        <v>4206</v>
      </c>
      <c r="B2727" s="68" t="s">
        <v>74</v>
      </c>
    </row>
    <row r="2728" spans="1:2">
      <c r="A2728" t="s">
        <v>4776</v>
      </c>
      <c r="B2728" s="68" t="s">
        <v>37</v>
      </c>
    </row>
    <row r="2729" spans="1:2">
      <c r="A2729" t="s">
        <v>660</v>
      </c>
      <c r="B2729" s="68" t="s">
        <v>38</v>
      </c>
    </row>
    <row r="2730" spans="1:2">
      <c r="A2730" t="s">
        <v>4207</v>
      </c>
      <c r="B2730" s="68" t="s">
        <v>38</v>
      </c>
    </row>
    <row r="2731" spans="1:2">
      <c r="A2731" t="s">
        <v>7646</v>
      </c>
      <c r="B2731" s="68" t="s">
        <v>36</v>
      </c>
    </row>
    <row r="2732" spans="1:2">
      <c r="A2732" t="s">
        <v>3105</v>
      </c>
      <c r="B2732" s="68" t="s">
        <v>74</v>
      </c>
    </row>
    <row r="2733" spans="1:2">
      <c r="A2733" t="s">
        <v>7424</v>
      </c>
      <c r="B2733" s="68" t="s">
        <v>35</v>
      </c>
    </row>
    <row r="2734" spans="1:2">
      <c r="A2734" t="s">
        <v>183</v>
      </c>
      <c r="B2734" s="68" t="s">
        <v>38</v>
      </c>
    </row>
    <row r="2735" spans="1:2">
      <c r="A2735" t="s">
        <v>661</v>
      </c>
      <c r="B2735" s="68" t="s">
        <v>74</v>
      </c>
    </row>
    <row r="2736" spans="1:2">
      <c r="A2736" t="s">
        <v>184</v>
      </c>
      <c r="B2736" s="68" t="s">
        <v>38</v>
      </c>
    </row>
    <row r="2737" spans="1:2">
      <c r="A2737" t="s">
        <v>4344</v>
      </c>
      <c r="B2737" s="68" t="s">
        <v>38</v>
      </c>
    </row>
    <row r="2738" spans="1:2">
      <c r="A2738" t="s">
        <v>6512</v>
      </c>
      <c r="B2738" s="68" t="s">
        <v>37</v>
      </c>
    </row>
    <row r="2739" spans="1:2">
      <c r="A2739" t="s">
        <v>1011</v>
      </c>
      <c r="B2739" s="68" t="s">
        <v>38</v>
      </c>
    </row>
    <row r="2740" spans="1:2">
      <c r="A2740" t="s">
        <v>2714</v>
      </c>
      <c r="B2740" s="68" t="s">
        <v>38</v>
      </c>
    </row>
    <row r="2741" spans="1:2">
      <c r="A2741" t="s">
        <v>3488</v>
      </c>
      <c r="B2741" s="68" t="s">
        <v>74</v>
      </c>
    </row>
    <row r="2742" spans="1:2">
      <c r="A2742" t="s">
        <v>1574</v>
      </c>
      <c r="B2742" s="68" t="s">
        <v>38</v>
      </c>
    </row>
    <row r="2743" spans="1:2">
      <c r="A2743" t="s">
        <v>185</v>
      </c>
      <c r="B2743" s="68" t="s">
        <v>74</v>
      </c>
    </row>
    <row r="2744" spans="1:2">
      <c r="A2744" t="s">
        <v>1318</v>
      </c>
      <c r="B2744" s="68" t="s">
        <v>74</v>
      </c>
    </row>
    <row r="2745" spans="1:2">
      <c r="A2745" t="s">
        <v>4983</v>
      </c>
      <c r="B2745" s="68" t="s">
        <v>37</v>
      </c>
    </row>
    <row r="2746" spans="1:2">
      <c r="A2746" t="s">
        <v>5568</v>
      </c>
      <c r="B2746" s="68" t="s">
        <v>37</v>
      </c>
    </row>
    <row r="2747" spans="1:2">
      <c r="A2747" t="s">
        <v>7791</v>
      </c>
      <c r="B2747" s="68" t="s">
        <v>37</v>
      </c>
    </row>
    <row r="2748" spans="1:2">
      <c r="A2748" t="s">
        <v>5017</v>
      </c>
      <c r="B2748" s="68" t="s">
        <v>38</v>
      </c>
    </row>
    <row r="2749" spans="1:2">
      <c r="A2749" t="s">
        <v>5194</v>
      </c>
      <c r="B2749" s="68" t="s">
        <v>37</v>
      </c>
    </row>
    <row r="2750" spans="1:2">
      <c r="A2750" t="s">
        <v>1433</v>
      </c>
      <c r="B2750" s="68" t="s">
        <v>38</v>
      </c>
    </row>
    <row r="2751" spans="1:2">
      <c r="A2751" t="s">
        <v>7187</v>
      </c>
      <c r="B2751" s="68" t="s">
        <v>36</v>
      </c>
    </row>
    <row r="2752" spans="1:2">
      <c r="A2752" t="s">
        <v>7273</v>
      </c>
      <c r="B2752" s="68" t="s">
        <v>36</v>
      </c>
    </row>
    <row r="2753" spans="1:2">
      <c r="A2753" t="s">
        <v>6983</v>
      </c>
      <c r="B2753" s="68" t="s">
        <v>37</v>
      </c>
    </row>
    <row r="2754" spans="1:2">
      <c r="A2754" t="s">
        <v>4538</v>
      </c>
      <c r="B2754" s="68" t="s">
        <v>38</v>
      </c>
    </row>
    <row r="2755" spans="1:2">
      <c r="A2755" t="s">
        <v>3281</v>
      </c>
      <c r="B2755" s="68" t="s">
        <v>74</v>
      </c>
    </row>
    <row r="2756" spans="1:2">
      <c r="A2756" t="s">
        <v>5954</v>
      </c>
      <c r="B2756" s="68" t="s">
        <v>38</v>
      </c>
    </row>
    <row r="2757" spans="1:2">
      <c r="A2757" t="s">
        <v>1434</v>
      </c>
      <c r="B2757" s="68" t="s">
        <v>38</v>
      </c>
    </row>
    <row r="2758" spans="1:2">
      <c r="A2758" t="s">
        <v>2448</v>
      </c>
      <c r="B2758" s="68" t="s">
        <v>38</v>
      </c>
    </row>
    <row r="2759" spans="1:2">
      <c r="A2759" t="s">
        <v>876</v>
      </c>
      <c r="B2759" s="68" t="s">
        <v>38</v>
      </c>
    </row>
    <row r="2760" spans="1:2">
      <c r="A2760" t="s">
        <v>4303</v>
      </c>
      <c r="B2760" s="68" t="s">
        <v>74</v>
      </c>
    </row>
    <row r="2761" spans="1:2">
      <c r="A2761" t="s">
        <v>7274</v>
      </c>
      <c r="B2761" s="68" t="s">
        <v>37</v>
      </c>
    </row>
    <row r="2762" spans="1:2">
      <c r="A2762" t="s">
        <v>5336</v>
      </c>
      <c r="B2762" s="68" t="s">
        <v>74</v>
      </c>
    </row>
    <row r="2763" spans="1:2">
      <c r="A2763" t="s">
        <v>186</v>
      </c>
      <c r="B2763" s="68" t="s">
        <v>38</v>
      </c>
    </row>
    <row r="2764" spans="1:2">
      <c r="A2764" t="s">
        <v>5420</v>
      </c>
      <c r="B2764" s="68" t="s">
        <v>37</v>
      </c>
    </row>
    <row r="2765" spans="1:2">
      <c r="A2765" t="s">
        <v>5135</v>
      </c>
      <c r="B2765" s="68" t="s">
        <v>38</v>
      </c>
    </row>
    <row r="2766" spans="1:2">
      <c r="A2766" t="s">
        <v>3106</v>
      </c>
      <c r="B2766" s="68" t="s">
        <v>74</v>
      </c>
    </row>
    <row r="2767" spans="1:2">
      <c r="A2767" t="s">
        <v>7475</v>
      </c>
      <c r="B2767" s="68" t="s">
        <v>35</v>
      </c>
    </row>
    <row r="2768" spans="1:2">
      <c r="A2768" t="s">
        <v>3799</v>
      </c>
      <c r="B2768" s="68" t="s">
        <v>38</v>
      </c>
    </row>
    <row r="2769" spans="1:2">
      <c r="A2769" t="s">
        <v>7542</v>
      </c>
      <c r="B2769" s="68" t="s">
        <v>36</v>
      </c>
    </row>
    <row r="2770" spans="1:2">
      <c r="A2770" t="s">
        <v>4984</v>
      </c>
      <c r="B2770" s="68" t="s">
        <v>38</v>
      </c>
    </row>
    <row r="2771" spans="1:2">
      <c r="A2771" t="s">
        <v>4345</v>
      </c>
      <c r="B2771" s="68" t="s">
        <v>38</v>
      </c>
    </row>
    <row r="2772" spans="1:2">
      <c r="A2772" t="s">
        <v>2942</v>
      </c>
      <c r="B2772" s="68" t="s">
        <v>74</v>
      </c>
    </row>
    <row r="2773" spans="1:2">
      <c r="A2773" t="s">
        <v>3107</v>
      </c>
      <c r="B2773" s="68" t="s">
        <v>74</v>
      </c>
    </row>
    <row r="2774" spans="1:2">
      <c r="A2774" t="s">
        <v>3108</v>
      </c>
      <c r="B2774" s="68" t="s">
        <v>74</v>
      </c>
    </row>
    <row r="2775" spans="1:2">
      <c r="A2775" t="s">
        <v>2619</v>
      </c>
      <c r="B2775" s="68" t="s">
        <v>38</v>
      </c>
    </row>
    <row r="2776" spans="1:2">
      <c r="A2776" t="s">
        <v>4711</v>
      </c>
      <c r="B2776" s="68" t="s">
        <v>38</v>
      </c>
    </row>
    <row r="2777" spans="1:2">
      <c r="A2777" t="s">
        <v>2251</v>
      </c>
      <c r="B2777" s="68" t="s">
        <v>38</v>
      </c>
    </row>
    <row r="2778" spans="1:2">
      <c r="A2778" t="s">
        <v>3644</v>
      </c>
      <c r="B2778" s="68" t="s">
        <v>38</v>
      </c>
    </row>
    <row r="2779" spans="1:2">
      <c r="A2779" t="s">
        <v>3800</v>
      </c>
      <c r="B2779" s="68" t="s">
        <v>38</v>
      </c>
    </row>
    <row r="2780" spans="1:2">
      <c r="A2780" t="s">
        <v>1575</v>
      </c>
      <c r="B2780" s="68" t="s">
        <v>38</v>
      </c>
    </row>
    <row r="2781" spans="1:2">
      <c r="A2781" t="s">
        <v>4712</v>
      </c>
      <c r="B2781" s="68" t="s">
        <v>37</v>
      </c>
    </row>
    <row r="2782" spans="1:2">
      <c r="A2782" t="s">
        <v>7059</v>
      </c>
      <c r="B2782" s="68" t="s">
        <v>38</v>
      </c>
    </row>
    <row r="2783" spans="1:2">
      <c r="A2783" t="s">
        <v>5421</v>
      </c>
      <c r="B2783" s="68" t="s">
        <v>37</v>
      </c>
    </row>
    <row r="2784" spans="1:2">
      <c r="A2784" t="s">
        <v>7376</v>
      </c>
      <c r="B2784" s="68" t="s">
        <v>37</v>
      </c>
    </row>
    <row r="2785" spans="1:2">
      <c r="A2785" t="s">
        <v>2034</v>
      </c>
      <c r="B2785" s="68" t="s">
        <v>38</v>
      </c>
    </row>
    <row r="2786" spans="1:2">
      <c r="A2786" t="s">
        <v>7377</v>
      </c>
      <c r="B2786" s="68" t="s">
        <v>37</v>
      </c>
    </row>
    <row r="2787" spans="1:2">
      <c r="A2787" t="s">
        <v>4630</v>
      </c>
      <c r="B2787" s="68" t="s">
        <v>38</v>
      </c>
    </row>
    <row r="2788" spans="1:2">
      <c r="A2788" t="s">
        <v>5569</v>
      </c>
      <c r="B2788" s="68" t="s">
        <v>74</v>
      </c>
    </row>
    <row r="2789" spans="1:2">
      <c r="A2789" t="s">
        <v>5859</v>
      </c>
      <c r="B2789" s="68" t="s">
        <v>37</v>
      </c>
    </row>
    <row r="2790" spans="1:2">
      <c r="A2790" t="s">
        <v>6906</v>
      </c>
      <c r="B2790" s="68" t="s">
        <v>37</v>
      </c>
    </row>
    <row r="2791" spans="1:2">
      <c r="A2791" t="s">
        <v>2449</v>
      </c>
      <c r="B2791" s="68" t="s">
        <v>38</v>
      </c>
    </row>
    <row r="2792" spans="1:2">
      <c r="A2792" t="s">
        <v>6034</v>
      </c>
      <c r="B2792" s="68" t="s">
        <v>37</v>
      </c>
    </row>
    <row r="2793" spans="1:2">
      <c r="A2793" t="s">
        <v>7378</v>
      </c>
      <c r="B2793" s="68" t="s">
        <v>36</v>
      </c>
    </row>
    <row r="2794" spans="1:2">
      <c r="A2794" t="s">
        <v>5088</v>
      </c>
      <c r="B2794" s="68" t="s">
        <v>37</v>
      </c>
    </row>
    <row r="2795" spans="1:2">
      <c r="A2795" t="s">
        <v>4435</v>
      </c>
      <c r="B2795" s="68" t="s">
        <v>38</v>
      </c>
    </row>
    <row r="2796" spans="1:2">
      <c r="A2796" t="s">
        <v>4144</v>
      </c>
      <c r="B2796" s="68" t="s">
        <v>36</v>
      </c>
    </row>
    <row r="2797" spans="1:2">
      <c r="A2797" t="s">
        <v>2035</v>
      </c>
      <c r="B2797" s="68" t="s">
        <v>74</v>
      </c>
    </row>
    <row r="2798" spans="1:2">
      <c r="A2798" t="s">
        <v>1576</v>
      </c>
      <c r="B2798" s="68" t="s">
        <v>38</v>
      </c>
    </row>
    <row r="2799" spans="1:2">
      <c r="A2799" t="s">
        <v>2036</v>
      </c>
      <c r="B2799" s="68" t="s">
        <v>38</v>
      </c>
    </row>
    <row r="2800" spans="1:2">
      <c r="A2800" t="s">
        <v>187</v>
      </c>
      <c r="B2800" s="68" t="s">
        <v>38</v>
      </c>
    </row>
    <row r="2801" spans="1:2">
      <c r="A2801" t="s">
        <v>4436</v>
      </c>
      <c r="B2801" s="68" t="s">
        <v>38</v>
      </c>
    </row>
    <row r="2802" spans="1:2">
      <c r="A2802" t="s">
        <v>5136</v>
      </c>
      <c r="B2802" s="68" t="s">
        <v>38</v>
      </c>
    </row>
    <row r="2803" spans="1:2">
      <c r="A2803" t="s">
        <v>4304</v>
      </c>
      <c r="B2803" s="68" t="s">
        <v>38</v>
      </c>
    </row>
    <row r="2804" spans="1:2">
      <c r="A2804" t="s">
        <v>4713</v>
      </c>
      <c r="B2804" s="68" t="s">
        <v>37</v>
      </c>
    </row>
    <row r="2805" spans="1:2">
      <c r="A2805" t="s">
        <v>4714</v>
      </c>
      <c r="B2805" s="68" t="s">
        <v>38</v>
      </c>
    </row>
    <row r="2806" spans="1:2">
      <c r="A2806" t="s">
        <v>7060</v>
      </c>
      <c r="B2806" s="68" t="s">
        <v>37</v>
      </c>
    </row>
    <row r="2807" spans="1:2">
      <c r="A2807" t="s">
        <v>6513</v>
      </c>
      <c r="B2807" s="68" t="s">
        <v>37</v>
      </c>
    </row>
    <row r="2808" spans="1:2">
      <c r="A2808" t="s">
        <v>5570</v>
      </c>
      <c r="B2808" s="68" t="s">
        <v>38</v>
      </c>
    </row>
    <row r="2809" spans="1:2">
      <c r="A2809" t="s">
        <v>4437</v>
      </c>
      <c r="B2809" s="68" t="s">
        <v>74</v>
      </c>
    </row>
    <row r="2810" spans="1:2">
      <c r="A2810" t="s">
        <v>7275</v>
      </c>
      <c r="B2810" s="68" t="s">
        <v>36</v>
      </c>
    </row>
    <row r="2811" spans="1:2">
      <c r="A2811" t="s">
        <v>4018</v>
      </c>
      <c r="B2811" s="68" t="s">
        <v>38</v>
      </c>
    </row>
    <row r="2812" spans="1:2">
      <c r="A2812" t="s">
        <v>7543</v>
      </c>
      <c r="B2812" s="68" t="s">
        <v>36</v>
      </c>
    </row>
    <row r="2813" spans="1:2">
      <c r="A2813" t="s">
        <v>7061</v>
      </c>
      <c r="B2813" s="68" t="s">
        <v>36</v>
      </c>
    </row>
    <row r="2814" spans="1:2">
      <c r="A2814" t="s">
        <v>7730</v>
      </c>
      <c r="B2814" s="68" t="s">
        <v>36</v>
      </c>
    </row>
    <row r="2815" spans="1:2">
      <c r="A2815" t="s">
        <v>3867</v>
      </c>
      <c r="B2815" s="68" t="s">
        <v>38</v>
      </c>
    </row>
    <row r="2816" spans="1:2">
      <c r="A2816" t="s">
        <v>5422</v>
      </c>
      <c r="B2816" s="68" t="s">
        <v>36</v>
      </c>
    </row>
    <row r="2817" spans="1:2">
      <c r="A2817" t="s">
        <v>5137</v>
      </c>
      <c r="B2817" s="68" t="s">
        <v>38</v>
      </c>
    </row>
    <row r="2818" spans="1:2">
      <c r="A2818" t="s">
        <v>4631</v>
      </c>
      <c r="B2818" s="68" t="s">
        <v>38</v>
      </c>
    </row>
    <row r="2819" spans="1:2">
      <c r="A2819" t="s">
        <v>3868</v>
      </c>
      <c r="B2819" s="68" t="s">
        <v>38</v>
      </c>
    </row>
    <row r="2820" spans="1:2">
      <c r="A2820" t="s">
        <v>3109</v>
      </c>
      <c r="B2820" s="68" t="s">
        <v>74</v>
      </c>
    </row>
    <row r="2821" spans="1:2">
      <c r="A2821" t="s">
        <v>2252</v>
      </c>
      <c r="B2821" s="68" t="s">
        <v>38</v>
      </c>
    </row>
    <row r="2822" spans="1:2">
      <c r="A2822" t="s">
        <v>7544</v>
      </c>
      <c r="B2822" s="68" t="s">
        <v>74</v>
      </c>
    </row>
    <row r="2823" spans="1:2">
      <c r="A2823" t="s">
        <v>7792</v>
      </c>
      <c r="B2823" s="68" t="s">
        <v>36</v>
      </c>
    </row>
    <row r="2824" spans="1:2">
      <c r="A2824" t="s">
        <v>7836</v>
      </c>
      <c r="B2824" s="68" t="s">
        <v>37</v>
      </c>
    </row>
    <row r="2825" spans="1:2">
      <c r="A2825" t="s">
        <v>6373</v>
      </c>
      <c r="B2825" s="68" t="s">
        <v>38</v>
      </c>
    </row>
    <row r="2826" spans="1:2">
      <c r="A2826" t="s">
        <v>8016</v>
      </c>
      <c r="B2826" s="68" t="s">
        <v>36</v>
      </c>
    </row>
    <row r="2827" spans="1:2">
      <c r="A2827" t="s">
        <v>7917</v>
      </c>
      <c r="B2827" s="68" t="s">
        <v>36</v>
      </c>
    </row>
    <row r="2828" spans="1:2">
      <c r="A2828" t="s">
        <v>428</v>
      </c>
      <c r="B2828" s="68" t="s">
        <v>74</v>
      </c>
    </row>
    <row r="2829" spans="1:2">
      <c r="A2829" t="s">
        <v>6642</v>
      </c>
      <c r="B2829" s="68" t="s">
        <v>37</v>
      </c>
    </row>
    <row r="2830" spans="1:2">
      <c r="A2830" t="s">
        <v>6201</v>
      </c>
      <c r="B2830" s="68" t="s">
        <v>37</v>
      </c>
    </row>
    <row r="2831" spans="1:2">
      <c r="A2831" t="s">
        <v>3972</v>
      </c>
      <c r="B2831" s="68" t="s">
        <v>38</v>
      </c>
    </row>
    <row r="2832" spans="1:2">
      <c r="A2832" t="s">
        <v>188</v>
      </c>
      <c r="B2832" s="68" t="s">
        <v>38</v>
      </c>
    </row>
    <row r="2833" spans="1:2">
      <c r="A2833" t="s">
        <v>4819</v>
      </c>
      <c r="B2833" s="68" t="s">
        <v>38</v>
      </c>
    </row>
    <row r="2834" spans="1:2">
      <c r="A2834" t="s">
        <v>6202</v>
      </c>
      <c r="B2834" s="68" t="s">
        <v>37</v>
      </c>
    </row>
    <row r="2835" spans="1:2">
      <c r="A2835" t="s">
        <v>3110</v>
      </c>
      <c r="B2835" s="68" t="s">
        <v>74</v>
      </c>
    </row>
    <row r="2836" spans="1:2">
      <c r="A2836" t="s">
        <v>5195</v>
      </c>
      <c r="B2836" s="68" t="s">
        <v>37</v>
      </c>
    </row>
    <row r="2837" spans="1:2">
      <c r="A2837" t="s">
        <v>4929</v>
      </c>
      <c r="B2837" s="68" t="s">
        <v>37</v>
      </c>
    </row>
    <row r="2838" spans="1:2">
      <c r="A2838" t="s">
        <v>3562</v>
      </c>
      <c r="B2838" s="68" t="s">
        <v>38</v>
      </c>
    </row>
    <row r="2839" spans="1:2">
      <c r="A2839" t="s">
        <v>4264</v>
      </c>
      <c r="B2839" s="68" t="s">
        <v>37</v>
      </c>
    </row>
    <row r="2840" spans="1:2">
      <c r="A2840" t="s">
        <v>4885</v>
      </c>
      <c r="B2840" s="68" t="s">
        <v>37</v>
      </c>
    </row>
    <row r="2841" spans="1:2">
      <c r="A2841" t="s">
        <v>2876</v>
      </c>
      <c r="B2841" s="68" t="s">
        <v>38</v>
      </c>
    </row>
    <row r="2842" spans="1:2">
      <c r="A2842" t="s">
        <v>7545</v>
      </c>
      <c r="B2842" s="68" t="s">
        <v>37</v>
      </c>
    </row>
    <row r="2843" spans="1:2">
      <c r="A2843" t="s">
        <v>5509</v>
      </c>
      <c r="B2843" s="68" t="s">
        <v>36</v>
      </c>
    </row>
    <row r="2844" spans="1:2">
      <c r="A2844" t="s">
        <v>3111</v>
      </c>
      <c r="B2844" s="68" t="s">
        <v>74</v>
      </c>
    </row>
    <row r="2845" spans="1:2">
      <c r="A2845" t="s">
        <v>7918</v>
      </c>
      <c r="B2845" s="68" t="s">
        <v>38</v>
      </c>
    </row>
    <row r="2846" spans="1:2">
      <c r="A2846" t="s">
        <v>1319</v>
      </c>
      <c r="B2846" s="68" t="s">
        <v>74</v>
      </c>
    </row>
    <row r="2847" spans="1:2">
      <c r="A2847" t="s">
        <v>5571</v>
      </c>
      <c r="B2847" s="68" t="s">
        <v>37</v>
      </c>
    </row>
    <row r="2848" spans="1:2">
      <c r="A2848" t="s">
        <v>4019</v>
      </c>
      <c r="B2848" s="68" t="s">
        <v>38</v>
      </c>
    </row>
    <row r="2849" spans="1:2">
      <c r="A2849" t="s">
        <v>6374</v>
      </c>
      <c r="B2849" s="68" t="s">
        <v>37</v>
      </c>
    </row>
    <row r="2850" spans="1:2">
      <c r="A2850" t="s">
        <v>4496</v>
      </c>
      <c r="B2850" s="68" t="s">
        <v>38</v>
      </c>
    </row>
    <row r="2851" spans="1:2">
      <c r="A2851" t="s">
        <v>2037</v>
      </c>
      <c r="B2851" s="68" t="s">
        <v>38</v>
      </c>
    </row>
    <row r="2852" spans="1:2">
      <c r="A2852" t="s">
        <v>4346</v>
      </c>
      <c r="B2852" s="68" t="s">
        <v>38</v>
      </c>
    </row>
    <row r="2853" spans="1:2">
      <c r="A2853" t="s">
        <v>3563</v>
      </c>
      <c r="B2853" s="68" t="s">
        <v>38</v>
      </c>
    </row>
    <row r="2854" spans="1:2">
      <c r="A2854" t="s">
        <v>520</v>
      </c>
      <c r="B2854" s="68" t="s">
        <v>38</v>
      </c>
    </row>
    <row r="2855" spans="1:2">
      <c r="A2855" t="s">
        <v>429</v>
      </c>
      <c r="B2855" s="68" t="s">
        <v>38</v>
      </c>
    </row>
    <row r="2856" spans="1:2">
      <c r="A2856" t="s">
        <v>4208</v>
      </c>
      <c r="B2856" s="68" t="s">
        <v>74</v>
      </c>
    </row>
    <row r="2857" spans="1:2">
      <c r="A2857" t="s">
        <v>877</v>
      </c>
      <c r="B2857" s="68" t="s">
        <v>38</v>
      </c>
    </row>
    <row r="2858" spans="1:2">
      <c r="A2858" t="s">
        <v>3711</v>
      </c>
      <c r="B2858" s="68" t="s">
        <v>38</v>
      </c>
    </row>
    <row r="2859" spans="1:2">
      <c r="A2859" t="s">
        <v>3564</v>
      </c>
      <c r="B2859" s="68" t="s">
        <v>38</v>
      </c>
    </row>
    <row r="2860" spans="1:2">
      <c r="A2860" t="s">
        <v>5669</v>
      </c>
      <c r="B2860" s="68" t="s">
        <v>38</v>
      </c>
    </row>
    <row r="2861" spans="1:2">
      <c r="A2861" t="s">
        <v>5572</v>
      </c>
      <c r="B2861" s="68" t="s">
        <v>37</v>
      </c>
    </row>
    <row r="2862" spans="1:2">
      <c r="A2862" t="s">
        <v>6104</v>
      </c>
      <c r="B2862" s="68" t="s">
        <v>37</v>
      </c>
    </row>
    <row r="2863" spans="1:2">
      <c r="A2863" t="s">
        <v>2038</v>
      </c>
      <c r="B2863" s="68" t="s">
        <v>38</v>
      </c>
    </row>
    <row r="2864" spans="1:2">
      <c r="A2864" t="s">
        <v>4347</v>
      </c>
      <c r="B2864" s="68" t="s">
        <v>38</v>
      </c>
    </row>
    <row r="2865" spans="1:2">
      <c r="A2865" t="s">
        <v>3489</v>
      </c>
      <c r="B2865" s="68" t="s">
        <v>74</v>
      </c>
    </row>
    <row r="2866" spans="1:2">
      <c r="A2866" t="s">
        <v>2039</v>
      </c>
      <c r="B2866" s="68" t="s">
        <v>74</v>
      </c>
    </row>
    <row r="2867" spans="1:2">
      <c r="A2867" t="s">
        <v>5337</v>
      </c>
      <c r="B2867" s="68" t="s">
        <v>37</v>
      </c>
    </row>
    <row r="2868" spans="1:2">
      <c r="A2868" t="s">
        <v>5196</v>
      </c>
      <c r="B2868" s="68" t="s">
        <v>38</v>
      </c>
    </row>
    <row r="2869" spans="1:2">
      <c r="A2869" t="s">
        <v>6203</v>
      </c>
      <c r="B2869" s="68" t="s">
        <v>37</v>
      </c>
    </row>
    <row r="2870" spans="1:2">
      <c r="A2870" t="s">
        <v>1699</v>
      </c>
      <c r="B2870" s="68" t="s">
        <v>74</v>
      </c>
    </row>
    <row r="2871" spans="1:2">
      <c r="A2871" t="s">
        <v>8123</v>
      </c>
      <c r="B2871" s="68" t="s">
        <v>36</v>
      </c>
    </row>
    <row r="2872" spans="1:2">
      <c r="A2872" t="s">
        <v>6907</v>
      </c>
      <c r="B2872" s="68" t="s">
        <v>38</v>
      </c>
    </row>
    <row r="2873" spans="1:2">
      <c r="A2873" t="s">
        <v>2040</v>
      </c>
      <c r="B2873" s="68" t="s">
        <v>38</v>
      </c>
    </row>
    <row r="2874" spans="1:2">
      <c r="A2874" t="s">
        <v>3869</v>
      </c>
      <c r="B2874" s="68" t="s">
        <v>38</v>
      </c>
    </row>
    <row r="2875" spans="1:2">
      <c r="A2875" t="s">
        <v>6375</v>
      </c>
      <c r="B2875" s="68" t="s">
        <v>37</v>
      </c>
    </row>
    <row r="2876" spans="1:2">
      <c r="A2876" t="s">
        <v>6281</v>
      </c>
      <c r="B2876" s="68" t="s">
        <v>36</v>
      </c>
    </row>
    <row r="2877" spans="1:2">
      <c r="A2877" t="s">
        <v>4583</v>
      </c>
      <c r="B2877" s="68" t="s">
        <v>37</v>
      </c>
    </row>
    <row r="2878" spans="1:2">
      <c r="A2878" t="s">
        <v>6035</v>
      </c>
      <c r="B2878" s="68" t="s">
        <v>38</v>
      </c>
    </row>
    <row r="2879" spans="1:2">
      <c r="A2879" t="s">
        <v>4584</v>
      </c>
      <c r="B2879" s="68" t="s">
        <v>37</v>
      </c>
    </row>
    <row r="2880" spans="1:2">
      <c r="A2880" t="s">
        <v>1246</v>
      </c>
      <c r="B2880" s="68" t="s">
        <v>74</v>
      </c>
    </row>
    <row r="2881" spans="1:2">
      <c r="A2881" t="s">
        <v>5423</v>
      </c>
      <c r="B2881" s="68" t="s">
        <v>37</v>
      </c>
    </row>
    <row r="2882" spans="1:2">
      <c r="A2882" t="s">
        <v>5510</v>
      </c>
      <c r="B2882" s="68" t="s">
        <v>36</v>
      </c>
    </row>
    <row r="2883" spans="1:2">
      <c r="A2883" t="s">
        <v>6105</v>
      </c>
      <c r="B2883" s="68" t="s">
        <v>37</v>
      </c>
    </row>
    <row r="2884" spans="1:2">
      <c r="A2884" t="s">
        <v>2620</v>
      </c>
      <c r="B2884" s="68" t="s">
        <v>38</v>
      </c>
    </row>
    <row r="2885" spans="1:2">
      <c r="A2885" t="s">
        <v>4438</v>
      </c>
      <c r="B2885" s="68" t="s">
        <v>38</v>
      </c>
    </row>
    <row r="2886" spans="1:2">
      <c r="A2886" t="s">
        <v>430</v>
      </c>
      <c r="B2886" s="68" t="s">
        <v>38</v>
      </c>
    </row>
    <row r="2887" spans="1:2">
      <c r="A2887" t="s">
        <v>4539</v>
      </c>
      <c r="B2887" s="68" t="s">
        <v>38</v>
      </c>
    </row>
    <row r="2888" spans="1:2">
      <c r="A2888" t="s">
        <v>3112</v>
      </c>
      <c r="B2888" s="68" t="s">
        <v>74</v>
      </c>
    </row>
    <row r="2889" spans="1:2">
      <c r="A2889" t="s">
        <v>6036</v>
      </c>
      <c r="B2889" s="68" t="s">
        <v>37</v>
      </c>
    </row>
    <row r="2890" spans="1:2">
      <c r="A2890" t="s">
        <v>3870</v>
      </c>
      <c r="B2890" s="68" t="s">
        <v>74</v>
      </c>
    </row>
    <row r="2891" spans="1:2">
      <c r="A2891" t="s">
        <v>3871</v>
      </c>
      <c r="B2891" s="68" t="s">
        <v>74</v>
      </c>
    </row>
    <row r="2892" spans="1:2">
      <c r="A2892" t="s">
        <v>3872</v>
      </c>
      <c r="B2892" s="68" t="s">
        <v>74</v>
      </c>
    </row>
    <row r="2893" spans="1:2">
      <c r="A2893" t="s">
        <v>189</v>
      </c>
      <c r="B2893" s="68" t="s">
        <v>74</v>
      </c>
    </row>
    <row r="2894" spans="1:2">
      <c r="A2894" t="s">
        <v>3490</v>
      </c>
      <c r="B2894" s="68" t="s">
        <v>74</v>
      </c>
    </row>
    <row r="2895" spans="1:2">
      <c r="A2895" t="s">
        <v>4348</v>
      </c>
      <c r="B2895" s="68" t="s">
        <v>38</v>
      </c>
    </row>
    <row r="2896" spans="1:2">
      <c r="A2896" t="s">
        <v>2041</v>
      </c>
      <c r="B2896" s="68" t="s">
        <v>38</v>
      </c>
    </row>
    <row r="2897" spans="1:2">
      <c r="A2897" t="s">
        <v>4654</v>
      </c>
      <c r="B2897" s="68" t="s">
        <v>37</v>
      </c>
    </row>
    <row r="2898" spans="1:2">
      <c r="A2898" t="s">
        <v>2943</v>
      </c>
      <c r="B2898" s="68" t="s">
        <v>74</v>
      </c>
    </row>
    <row r="2899" spans="1:2">
      <c r="A2899" t="s">
        <v>2450</v>
      </c>
      <c r="B2899" s="68" t="s">
        <v>38</v>
      </c>
    </row>
    <row r="2900" spans="1:2">
      <c r="A2900" t="s">
        <v>7546</v>
      </c>
      <c r="B2900" s="68" t="s">
        <v>36</v>
      </c>
    </row>
    <row r="2901" spans="1:2">
      <c r="A2901" t="s">
        <v>4655</v>
      </c>
      <c r="B2901" s="68" t="s">
        <v>38</v>
      </c>
    </row>
    <row r="2902" spans="1:2">
      <c r="A2902" t="s">
        <v>4632</v>
      </c>
      <c r="B2902" s="68" t="s">
        <v>38</v>
      </c>
    </row>
    <row r="2903" spans="1:2">
      <c r="A2903" t="s">
        <v>5670</v>
      </c>
      <c r="B2903" s="68" t="s">
        <v>38</v>
      </c>
    </row>
    <row r="2904" spans="1:2">
      <c r="A2904" t="s">
        <v>5860</v>
      </c>
      <c r="B2904" s="68" t="s">
        <v>37</v>
      </c>
    </row>
    <row r="2905" spans="1:2">
      <c r="A2905" t="s">
        <v>3645</v>
      </c>
      <c r="B2905" s="68" t="s">
        <v>38</v>
      </c>
    </row>
    <row r="2906" spans="1:2">
      <c r="A2906" t="s">
        <v>3646</v>
      </c>
      <c r="B2906" s="68" t="s">
        <v>38</v>
      </c>
    </row>
    <row r="2907" spans="1:2">
      <c r="A2907" t="s">
        <v>5955</v>
      </c>
      <c r="B2907" s="68" t="s">
        <v>37</v>
      </c>
    </row>
    <row r="2908" spans="1:2">
      <c r="A2908" t="s">
        <v>662</v>
      </c>
      <c r="B2908" s="68" t="s">
        <v>38</v>
      </c>
    </row>
    <row r="2909" spans="1:2">
      <c r="A2909" t="s">
        <v>4930</v>
      </c>
      <c r="B2909" s="68" t="s">
        <v>38</v>
      </c>
    </row>
    <row r="2910" spans="1:2">
      <c r="A2910" t="s">
        <v>7188</v>
      </c>
      <c r="B2910" s="68" t="s">
        <v>38</v>
      </c>
    </row>
    <row r="2911" spans="1:2">
      <c r="A2911" t="s">
        <v>3647</v>
      </c>
      <c r="B2911" s="68" t="s">
        <v>38</v>
      </c>
    </row>
    <row r="2912" spans="1:2">
      <c r="A2912" t="s">
        <v>5018</v>
      </c>
      <c r="B2912" s="68" t="s">
        <v>38</v>
      </c>
    </row>
    <row r="2913" spans="1:2">
      <c r="A2913" t="s">
        <v>3386</v>
      </c>
      <c r="B2913" s="68" t="s">
        <v>74</v>
      </c>
    </row>
    <row r="2914" spans="1:2">
      <c r="A2914" t="s">
        <v>663</v>
      </c>
      <c r="B2914" s="68" t="s">
        <v>74</v>
      </c>
    </row>
    <row r="2915" spans="1:2">
      <c r="A2915" t="s">
        <v>664</v>
      </c>
      <c r="B2915" s="68" t="s">
        <v>74</v>
      </c>
    </row>
    <row r="2916" spans="1:2">
      <c r="A2916" t="s">
        <v>1012</v>
      </c>
      <c r="B2916" s="68" t="s">
        <v>74</v>
      </c>
    </row>
    <row r="2917" spans="1:2">
      <c r="A2917" t="s">
        <v>6736</v>
      </c>
      <c r="B2917" s="68" t="s">
        <v>36</v>
      </c>
    </row>
    <row r="2918" spans="1:2">
      <c r="A2918" t="s">
        <v>6204</v>
      </c>
      <c r="B2918" s="68" t="s">
        <v>37</v>
      </c>
    </row>
    <row r="2919" spans="1:2">
      <c r="A2919" t="s">
        <v>6205</v>
      </c>
      <c r="B2919" s="68" t="s">
        <v>37</v>
      </c>
    </row>
    <row r="2920" spans="1:2">
      <c r="A2920" t="s">
        <v>5861</v>
      </c>
      <c r="B2920" s="68" t="s">
        <v>38</v>
      </c>
    </row>
    <row r="2921" spans="1:2">
      <c r="A2921" t="s">
        <v>4265</v>
      </c>
      <c r="B2921" s="68" t="s">
        <v>37</v>
      </c>
    </row>
    <row r="2922" spans="1:2">
      <c r="A2922" t="s">
        <v>5862</v>
      </c>
      <c r="B2922" s="68" t="s">
        <v>37</v>
      </c>
    </row>
    <row r="2923" spans="1:2">
      <c r="A2923" t="s">
        <v>7379</v>
      </c>
      <c r="B2923" s="68" t="s">
        <v>36</v>
      </c>
    </row>
    <row r="2924" spans="1:2">
      <c r="A2924" t="s">
        <v>1013</v>
      </c>
      <c r="B2924" s="68" t="s">
        <v>38</v>
      </c>
    </row>
    <row r="2925" spans="1:2">
      <c r="A2925" t="s">
        <v>5197</v>
      </c>
      <c r="B2925" s="68" t="s">
        <v>37</v>
      </c>
    </row>
    <row r="2926" spans="1:2">
      <c r="A2926" t="s">
        <v>7547</v>
      </c>
      <c r="B2926" s="68" t="s">
        <v>36</v>
      </c>
    </row>
    <row r="2927" spans="1:2">
      <c r="A2927" t="s">
        <v>6767</v>
      </c>
      <c r="B2927" s="68" t="s">
        <v>36</v>
      </c>
    </row>
    <row r="2928" spans="1:2">
      <c r="A2928" t="s">
        <v>6908</v>
      </c>
      <c r="B2928" s="68" t="s">
        <v>37</v>
      </c>
    </row>
    <row r="2929" spans="1:2">
      <c r="A2929" t="s">
        <v>7062</v>
      </c>
      <c r="B2929" s="68" t="s">
        <v>36</v>
      </c>
    </row>
    <row r="2930" spans="1:2">
      <c r="A2930" t="s">
        <v>7380</v>
      </c>
      <c r="B2930" s="68" t="s">
        <v>36</v>
      </c>
    </row>
    <row r="2931" spans="1:2">
      <c r="A2931" t="s">
        <v>7793</v>
      </c>
      <c r="B2931" s="68" t="s">
        <v>36</v>
      </c>
    </row>
    <row r="2932" spans="1:2">
      <c r="A2932" t="s">
        <v>6106</v>
      </c>
      <c r="B2932" s="68" t="s">
        <v>36</v>
      </c>
    </row>
    <row r="2933" spans="1:2">
      <c r="A2933" t="s">
        <v>1014</v>
      </c>
      <c r="B2933" s="68" t="s">
        <v>38</v>
      </c>
    </row>
    <row r="2934" spans="1:2">
      <c r="A2934" t="s">
        <v>2451</v>
      </c>
      <c r="B2934" s="68" t="s">
        <v>38</v>
      </c>
    </row>
    <row r="2935" spans="1:2">
      <c r="A2935" t="s">
        <v>5424</v>
      </c>
      <c r="B2935" s="68" t="s">
        <v>37</v>
      </c>
    </row>
    <row r="2936" spans="1:2">
      <c r="A2936" t="s">
        <v>7063</v>
      </c>
      <c r="B2936" s="68" t="s">
        <v>37</v>
      </c>
    </row>
    <row r="2937" spans="1:2">
      <c r="A2937" t="s">
        <v>3113</v>
      </c>
      <c r="B2937" s="68" t="s">
        <v>74</v>
      </c>
    </row>
    <row r="2938" spans="1:2">
      <c r="A2938" t="s">
        <v>3801</v>
      </c>
      <c r="B2938" s="68" t="s">
        <v>38</v>
      </c>
    </row>
    <row r="2939" spans="1:2">
      <c r="A2939" t="s">
        <v>1015</v>
      </c>
      <c r="B2939" s="68" t="s">
        <v>38</v>
      </c>
    </row>
    <row r="2940" spans="1:2">
      <c r="A2940" t="s">
        <v>1016</v>
      </c>
      <c r="B2940" s="68" t="s">
        <v>38</v>
      </c>
    </row>
    <row r="2941" spans="1:2">
      <c r="A2941" t="s">
        <v>190</v>
      </c>
      <c r="B2941" s="68" t="s">
        <v>74</v>
      </c>
    </row>
    <row r="2942" spans="1:2">
      <c r="A2942" t="s">
        <v>665</v>
      </c>
      <c r="B2942" s="68" t="s">
        <v>74</v>
      </c>
    </row>
    <row r="2943" spans="1:2">
      <c r="A2943" t="s">
        <v>4439</v>
      </c>
      <c r="B2943" s="68" t="s">
        <v>74</v>
      </c>
    </row>
    <row r="2944" spans="1:2">
      <c r="A2944" t="s">
        <v>5338</v>
      </c>
      <c r="B2944" s="68" t="s">
        <v>38</v>
      </c>
    </row>
    <row r="2945" spans="1:2">
      <c r="A2945" t="s">
        <v>6206</v>
      </c>
      <c r="B2945" s="68" t="s">
        <v>37</v>
      </c>
    </row>
    <row r="2946" spans="1:2">
      <c r="A2946" t="s">
        <v>3802</v>
      </c>
      <c r="B2946" s="68" t="s">
        <v>38</v>
      </c>
    </row>
    <row r="2947" spans="1:2">
      <c r="A2947" t="s">
        <v>4931</v>
      </c>
      <c r="B2947" s="68" t="s">
        <v>37</v>
      </c>
    </row>
    <row r="2948" spans="1:2">
      <c r="A2948" t="s">
        <v>6282</v>
      </c>
      <c r="B2948" s="68" t="s">
        <v>36</v>
      </c>
    </row>
    <row r="2949" spans="1:2">
      <c r="A2949" t="s">
        <v>6283</v>
      </c>
      <c r="B2949" s="68" t="s">
        <v>36</v>
      </c>
    </row>
    <row r="2950" spans="1:2">
      <c r="A2950" t="s">
        <v>5019</v>
      </c>
      <c r="B2950" s="68" t="s">
        <v>38</v>
      </c>
    </row>
    <row r="2951" spans="1:2">
      <c r="A2951" t="s">
        <v>7548</v>
      </c>
      <c r="B2951" s="68" t="s">
        <v>37</v>
      </c>
    </row>
    <row r="2952" spans="1:2">
      <c r="A2952" t="s">
        <v>3565</v>
      </c>
      <c r="B2952" s="68" t="s">
        <v>38</v>
      </c>
    </row>
    <row r="2953" spans="1:2">
      <c r="A2953" t="s">
        <v>5863</v>
      </c>
      <c r="B2953" s="68" t="s">
        <v>37</v>
      </c>
    </row>
    <row r="2954" spans="1:2">
      <c r="A2954" t="s">
        <v>1017</v>
      </c>
      <c r="B2954" s="68" t="s">
        <v>38</v>
      </c>
    </row>
    <row r="2955" spans="1:2">
      <c r="A2955" t="s">
        <v>6376</v>
      </c>
      <c r="B2955" s="68" t="s">
        <v>38</v>
      </c>
    </row>
    <row r="2956" spans="1:2">
      <c r="A2956" t="s">
        <v>6107</v>
      </c>
      <c r="B2956" s="68" t="s">
        <v>36</v>
      </c>
    </row>
    <row r="2957" spans="1:2">
      <c r="A2957" t="s">
        <v>878</v>
      </c>
      <c r="B2957" s="68" t="s">
        <v>38</v>
      </c>
    </row>
    <row r="2958" spans="1:2">
      <c r="A2958" t="s">
        <v>5864</v>
      </c>
      <c r="B2958" s="68" t="s">
        <v>37</v>
      </c>
    </row>
    <row r="2959" spans="1:2">
      <c r="A2959" t="s">
        <v>4020</v>
      </c>
      <c r="B2959" s="68" t="s">
        <v>74</v>
      </c>
    </row>
    <row r="2960" spans="1:2">
      <c r="A2960" t="s">
        <v>191</v>
      </c>
      <c r="B2960" s="68" t="s">
        <v>38</v>
      </c>
    </row>
    <row r="2961" spans="1:2">
      <c r="A2961" t="s">
        <v>5020</v>
      </c>
      <c r="B2961" s="68" t="s">
        <v>38</v>
      </c>
    </row>
    <row r="2962" spans="1:2">
      <c r="A2962" t="s">
        <v>5021</v>
      </c>
      <c r="B2962" s="68" t="s">
        <v>38</v>
      </c>
    </row>
    <row r="2963" spans="1:2">
      <c r="A2963" t="s">
        <v>5573</v>
      </c>
      <c r="B2963" s="68" t="s">
        <v>38</v>
      </c>
    </row>
    <row r="2964" spans="1:2">
      <c r="A2964" t="s">
        <v>6037</v>
      </c>
      <c r="B2964" s="68" t="s">
        <v>38</v>
      </c>
    </row>
    <row r="2965" spans="1:2">
      <c r="A2965" t="s">
        <v>192</v>
      </c>
      <c r="B2965" s="68" t="s">
        <v>38</v>
      </c>
    </row>
    <row r="2966" spans="1:2">
      <c r="A2966" t="s">
        <v>1018</v>
      </c>
      <c r="B2966" s="68" t="s">
        <v>38</v>
      </c>
    </row>
    <row r="2967" spans="1:2">
      <c r="A2967" t="s">
        <v>1019</v>
      </c>
      <c r="B2967" s="68" t="s">
        <v>38</v>
      </c>
    </row>
    <row r="2968" spans="1:2">
      <c r="A2968" t="s">
        <v>4715</v>
      </c>
      <c r="B2968" s="68" t="s">
        <v>37</v>
      </c>
    </row>
    <row r="2969" spans="1:2">
      <c r="A2969" t="s">
        <v>2042</v>
      </c>
      <c r="B2969" s="68" t="s">
        <v>74</v>
      </c>
    </row>
    <row r="2970" spans="1:2">
      <c r="A2970" t="s">
        <v>3282</v>
      </c>
      <c r="B2970" s="68" t="s">
        <v>38</v>
      </c>
    </row>
    <row r="2971" spans="1:2">
      <c r="A2971" t="s">
        <v>5574</v>
      </c>
      <c r="B2971" s="68" t="s">
        <v>38</v>
      </c>
    </row>
    <row r="2972" spans="1:2">
      <c r="A2972" t="s">
        <v>2944</v>
      </c>
      <c r="B2972" s="68" t="s">
        <v>74</v>
      </c>
    </row>
    <row r="2973" spans="1:2">
      <c r="A2973" t="s">
        <v>5865</v>
      </c>
      <c r="B2973" s="68" t="s">
        <v>37</v>
      </c>
    </row>
    <row r="2974" spans="1:2">
      <c r="A2974" t="s">
        <v>7549</v>
      </c>
      <c r="B2974" s="68" t="s">
        <v>35</v>
      </c>
    </row>
    <row r="2975" spans="1:2">
      <c r="A2975" t="s">
        <v>7550</v>
      </c>
      <c r="B2975" s="68" t="s">
        <v>35</v>
      </c>
    </row>
    <row r="2976" spans="1:2">
      <c r="A2976" t="s">
        <v>6514</v>
      </c>
      <c r="B2976" s="68" t="s">
        <v>37</v>
      </c>
    </row>
    <row r="2977" spans="1:2">
      <c r="A2977" t="s">
        <v>8017</v>
      </c>
      <c r="B2977" s="68" t="s">
        <v>36</v>
      </c>
    </row>
    <row r="2978" spans="1:2">
      <c r="A2978" t="s">
        <v>7064</v>
      </c>
      <c r="B2978" s="68" t="s">
        <v>37</v>
      </c>
    </row>
    <row r="2979" spans="1:2">
      <c r="A2979" t="s">
        <v>4567</v>
      </c>
      <c r="B2979" s="68" t="s">
        <v>38</v>
      </c>
    </row>
    <row r="2980" spans="1:2">
      <c r="A2980" t="s">
        <v>1700</v>
      </c>
      <c r="B2980" s="68" t="s">
        <v>74</v>
      </c>
    </row>
    <row r="2981" spans="1:2">
      <c r="A2981" t="s">
        <v>6515</v>
      </c>
      <c r="B2981" s="68" t="s">
        <v>37</v>
      </c>
    </row>
    <row r="2982" spans="1:2">
      <c r="A2982" t="s">
        <v>2621</v>
      </c>
      <c r="B2982" s="68" t="s">
        <v>38</v>
      </c>
    </row>
    <row r="2983" spans="1:2">
      <c r="A2983" t="s">
        <v>1020</v>
      </c>
      <c r="B2983" s="68" t="s">
        <v>38</v>
      </c>
    </row>
    <row r="2984" spans="1:2">
      <c r="A2984" t="s">
        <v>5022</v>
      </c>
      <c r="B2984" s="68" t="s">
        <v>38</v>
      </c>
    </row>
    <row r="2985" spans="1:2">
      <c r="A2985" t="s">
        <v>1320</v>
      </c>
      <c r="B2985" s="68" t="s">
        <v>74</v>
      </c>
    </row>
    <row r="2986" spans="1:2">
      <c r="A2986" t="s">
        <v>2622</v>
      </c>
      <c r="B2986" s="68" t="s">
        <v>38</v>
      </c>
    </row>
    <row r="2987" spans="1:2">
      <c r="A2987" t="s">
        <v>7919</v>
      </c>
      <c r="B2987" s="68" t="s">
        <v>37</v>
      </c>
    </row>
    <row r="2988" spans="1:2">
      <c r="A2988" t="s">
        <v>5511</v>
      </c>
      <c r="B2988" s="68" t="s">
        <v>36</v>
      </c>
    </row>
    <row r="2989" spans="1:2">
      <c r="A2989" t="s">
        <v>7551</v>
      </c>
      <c r="B2989" s="68" t="s">
        <v>35</v>
      </c>
    </row>
    <row r="2990" spans="1:2">
      <c r="A2990" t="s">
        <v>1825</v>
      </c>
      <c r="B2990" s="68" t="s">
        <v>38</v>
      </c>
    </row>
    <row r="2991" spans="1:2">
      <c r="A2991" t="s">
        <v>4497</v>
      </c>
      <c r="B2991" s="68" t="s">
        <v>38</v>
      </c>
    </row>
    <row r="2992" spans="1:2">
      <c r="A2992" t="s">
        <v>1159</v>
      </c>
      <c r="B2992" s="68" t="s">
        <v>38</v>
      </c>
    </row>
    <row r="2993" spans="1:2">
      <c r="A2993" t="s">
        <v>5671</v>
      </c>
      <c r="B2993" s="68" t="s">
        <v>38</v>
      </c>
    </row>
    <row r="2994" spans="1:2">
      <c r="A2994" t="s">
        <v>7704</v>
      </c>
      <c r="B2994" s="68" t="s">
        <v>37</v>
      </c>
    </row>
    <row r="2995" spans="1:2">
      <c r="A2995" t="s">
        <v>6807</v>
      </c>
      <c r="B2995" s="68" t="s">
        <v>36</v>
      </c>
    </row>
    <row r="2996" spans="1:2">
      <c r="A2996" t="s">
        <v>7189</v>
      </c>
      <c r="B2996" s="68" t="s">
        <v>37</v>
      </c>
    </row>
    <row r="2997" spans="1:2">
      <c r="A2997" t="s">
        <v>5138</v>
      </c>
      <c r="B2997" s="68" t="s">
        <v>38</v>
      </c>
    </row>
    <row r="2998" spans="1:2">
      <c r="A2998" t="s">
        <v>3566</v>
      </c>
      <c r="B2998" s="68" t="s">
        <v>38</v>
      </c>
    </row>
    <row r="2999" spans="1:2">
      <c r="A2999" t="s">
        <v>3803</v>
      </c>
      <c r="B2999" s="68" t="s">
        <v>38</v>
      </c>
    </row>
    <row r="3000" spans="1:2">
      <c r="A3000" t="s">
        <v>666</v>
      </c>
      <c r="B3000" s="68" t="s">
        <v>74</v>
      </c>
    </row>
    <row r="3001" spans="1:2">
      <c r="A3001" t="s">
        <v>4853</v>
      </c>
      <c r="B3001" s="68" t="s">
        <v>37</v>
      </c>
    </row>
    <row r="3002" spans="1:2">
      <c r="A3002" t="s">
        <v>7920</v>
      </c>
      <c r="B3002" s="68" t="s">
        <v>37</v>
      </c>
    </row>
    <row r="3003" spans="1:2">
      <c r="A3003" t="s">
        <v>2945</v>
      </c>
      <c r="B3003" s="68" t="s">
        <v>74</v>
      </c>
    </row>
    <row r="3004" spans="1:2">
      <c r="A3004" t="s">
        <v>7552</v>
      </c>
      <c r="B3004" s="68" t="s">
        <v>37</v>
      </c>
    </row>
    <row r="3005" spans="1:2">
      <c r="A3005" t="s">
        <v>6808</v>
      </c>
      <c r="B3005" s="68" t="s">
        <v>36</v>
      </c>
    </row>
    <row r="3006" spans="1:2">
      <c r="A3006" t="s">
        <v>6809</v>
      </c>
      <c r="B3006" s="68" t="s">
        <v>36</v>
      </c>
    </row>
    <row r="3007" spans="1:2">
      <c r="A3007" t="s">
        <v>7276</v>
      </c>
      <c r="B3007" s="68" t="s">
        <v>36</v>
      </c>
    </row>
    <row r="3008" spans="1:2">
      <c r="A3008" t="s">
        <v>2796</v>
      </c>
      <c r="B3008" s="68" t="s">
        <v>38</v>
      </c>
    </row>
    <row r="3009" spans="1:2">
      <c r="A3009" t="s">
        <v>4585</v>
      </c>
      <c r="B3009" s="68" t="s">
        <v>38</v>
      </c>
    </row>
    <row r="3010" spans="1:2">
      <c r="A3010" t="s">
        <v>2877</v>
      </c>
      <c r="B3010" s="68" t="s">
        <v>38</v>
      </c>
    </row>
    <row r="3011" spans="1:2">
      <c r="A3011" t="s">
        <v>1435</v>
      </c>
      <c r="B3011" s="68" t="s">
        <v>38</v>
      </c>
    </row>
    <row r="3012" spans="1:2">
      <c r="A3012" t="s">
        <v>5275</v>
      </c>
      <c r="B3012" s="68" t="s">
        <v>37</v>
      </c>
    </row>
    <row r="3013" spans="1:2">
      <c r="A3013" t="s">
        <v>521</v>
      </c>
      <c r="B3013" s="68" t="s">
        <v>38</v>
      </c>
    </row>
    <row r="3014" spans="1:2">
      <c r="A3014" t="s">
        <v>1436</v>
      </c>
      <c r="B3014" s="68" t="s">
        <v>38</v>
      </c>
    </row>
    <row r="3015" spans="1:2">
      <c r="A3015" t="s">
        <v>2452</v>
      </c>
      <c r="B3015" s="68" t="s">
        <v>38</v>
      </c>
    </row>
    <row r="3016" spans="1:2">
      <c r="A3016" t="s">
        <v>4656</v>
      </c>
      <c r="B3016" s="68" t="s">
        <v>38</v>
      </c>
    </row>
    <row r="3017" spans="1:2">
      <c r="A3017" t="s">
        <v>5425</v>
      </c>
      <c r="B3017" s="68" t="s">
        <v>37</v>
      </c>
    </row>
    <row r="3018" spans="1:2">
      <c r="A3018" t="s">
        <v>6909</v>
      </c>
      <c r="B3018" s="68" t="s">
        <v>38</v>
      </c>
    </row>
    <row r="3019" spans="1:2">
      <c r="A3019" t="s">
        <v>4498</v>
      </c>
      <c r="B3019" s="68" t="s">
        <v>38</v>
      </c>
    </row>
    <row r="3020" spans="1:2">
      <c r="A3020" t="s">
        <v>3712</v>
      </c>
      <c r="B3020" s="68" t="s">
        <v>38</v>
      </c>
    </row>
    <row r="3021" spans="1:2">
      <c r="A3021" t="s">
        <v>5575</v>
      </c>
      <c r="B3021" s="68" t="s">
        <v>38</v>
      </c>
    </row>
    <row r="3022" spans="1:2">
      <c r="A3022" t="s">
        <v>3387</v>
      </c>
      <c r="B3022" s="68" t="s">
        <v>74</v>
      </c>
    </row>
    <row r="3023" spans="1:2">
      <c r="A3023" t="s">
        <v>6810</v>
      </c>
      <c r="B3023" s="68" t="s">
        <v>36</v>
      </c>
    </row>
    <row r="3024" spans="1:2">
      <c r="A3024" t="s">
        <v>6108</v>
      </c>
      <c r="B3024" s="68" t="s">
        <v>38</v>
      </c>
    </row>
    <row r="3025" spans="1:2">
      <c r="A3025" t="s">
        <v>7553</v>
      </c>
      <c r="B3025" s="68" t="s">
        <v>36</v>
      </c>
    </row>
    <row r="3026" spans="1:2">
      <c r="A3026" t="s">
        <v>6109</v>
      </c>
      <c r="B3026" s="68" t="s">
        <v>37</v>
      </c>
    </row>
    <row r="3027" spans="1:2">
      <c r="A3027" t="s">
        <v>7921</v>
      </c>
      <c r="B3027" s="68" t="s">
        <v>35</v>
      </c>
    </row>
    <row r="3028" spans="1:2">
      <c r="A3028" t="s">
        <v>3713</v>
      </c>
      <c r="B3028" s="68" t="s">
        <v>38</v>
      </c>
    </row>
    <row r="3029" spans="1:2">
      <c r="A3029" t="s">
        <v>1021</v>
      </c>
      <c r="B3029" s="68" t="s">
        <v>38</v>
      </c>
    </row>
    <row r="3030" spans="1:2">
      <c r="A3030" t="s">
        <v>2253</v>
      </c>
      <c r="B3030" s="68" t="s">
        <v>38</v>
      </c>
    </row>
    <row r="3031" spans="1:2">
      <c r="A3031" t="s">
        <v>2453</v>
      </c>
      <c r="B3031" s="68" t="s">
        <v>38</v>
      </c>
    </row>
    <row r="3032" spans="1:2">
      <c r="A3032" t="s">
        <v>667</v>
      </c>
      <c r="B3032" s="68" t="s">
        <v>38</v>
      </c>
    </row>
    <row r="3033" spans="1:2">
      <c r="A3033" t="s">
        <v>4716</v>
      </c>
      <c r="B3033" s="68" t="s">
        <v>38</v>
      </c>
    </row>
    <row r="3034" spans="1:2">
      <c r="A3034" t="s">
        <v>5956</v>
      </c>
      <c r="B3034" s="68" t="s">
        <v>37</v>
      </c>
    </row>
    <row r="3035" spans="1:2">
      <c r="A3035" t="s">
        <v>3388</v>
      </c>
      <c r="B3035" s="68" t="s">
        <v>38</v>
      </c>
    </row>
    <row r="3036" spans="1:2">
      <c r="A3036" t="s">
        <v>5866</v>
      </c>
      <c r="B3036" s="68" t="s">
        <v>74</v>
      </c>
    </row>
    <row r="3037" spans="1:2">
      <c r="A3037" t="s">
        <v>4586</v>
      </c>
      <c r="B3037" s="68" t="s">
        <v>38</v>
      </c>
    </row>
    <row r="3038" spans="1:2">
      <c r="A3038" t="s">
        <v>2454</v>
      </c>
      <c r="B3038" s="68" t="s">
        <v>38</v>
      </c>
    </row>
    <row r="3039" spans="1:2">
      <c r="A3039" t="s">
        <v>3389</v>
      </c>
      <c r="B3039" s="68" t="s">
        <v>38</v>
      </c>
    </row>
    <row r="3040" spans="1:2">
      <c r="A3040" t="s">
        <v>2043</v>
      </c>
      <c r="B3040" s="68" t="s">
        <v>74</v>
      </c>
    </row>
    <row r="3041" spans="1:2">
      <c r="A3041" t="s">
        <v>2044</v>
      </c>
      <c r="B3041" s="68" t="s">
        <v>38</v>
      </c>
    </row>
    <row r="3042" spans="1:2">
      <c r="A3042" t="s">
        <v>2045</v>
      </c>
      <c r="B3042" s="68" t="s">
        <v>38</v>
      </c>
    </row>
    <row r="3043" spans="1:2">
      <c r="A3043" t="s">
        <v>7476</v>
      </c>
      <c r="B3043" s="68" t="s">
        <v>38</v>
      </c>
    </row>
    <row r="3044" spans="1:2">
      <c r="A3044" t="s">
        <v>6984</v>
      </c>
      <c r="B3044" s="68" t="s">
        <v>37</v>
      </c>
    </row>
    <row r="3045" spans="1:2">
      <c r="A3045" t="s">
        <v>1022</v>
      </c>
      <c r="B3045" s="68" t="s">
        <v>38</v>
      </c>
    </row>
    <row r="3046" spans="1:2">
      <c r="A3046" t="s">
        <v>522</v>
      </c>
      <c r="B3046" s="68" t="s">
        <v>38</v>
      </c>
    </row>
    <row r="3047" spans="1:2">
      <c r="A3047" t="s">
        <v>1826</v>
      </c>
      <c r="B3047" s="68" t="s">
        <v>38</v>
      </c>
    </row>
    <row r="3048" spans="1:2">
      <c r="A3048" t="s">
        <v>2797</v>
      </c>
      <c r="B3048" s="68" t="s">
        <v>38</v>
      </c>
    </row>
    <row r="3049" spans="1:2">
      <c r="A3049" t="s">
        <v>3283</v>
      </c>
      <c r="B3049" s="68" t="s">
        <v>38</v>
      </c>
    </row>
    <row r="3050" spans="1:2">
      <c r="A3050" t="s">
        <v>2254</v>
      </c>
      <c r="B3050" s="68" t="s">
        <v>38</v>
      </c>
    </row>
    <row r="3051" spans="1:2">
      <c r="A3051" t="s">
        <v>2255</v>
      </c>
      <c r="B3051" s="68" t="s">
        <v>38</v>
      </c>
    </row>
    <row r="3052" spans="1:2">
      <c r="A3052" t="s">
        <v>668</v>
      </c>
      <c r="B3052" s="68" t="s">
        <v>74</v>
      </c>
    </row>
    <row r="3053" spans="1:2">
      <c r="A3053" t="s">
        <v>523</v>
      </c>
      <c r="B3053" s="68" t="s">
        <v>38</v>
      </c>
    </row>
    <row r="3054" spans="1:2">
      <c r="A3054" t="s">
        <v>2946</v>
      </c>
      <c r="B3054" s="68" t="s">
        <v>38</v>
      </c>
    </row>
    <row r="3055" spans="1:2">
      <c r="A3055" t="s">
        <v>2256</v>
      </c>
      <c r="B3055" s="68" t="s">
        <v>38</v>
      </c>
    </row>
    <row r="3056" spans="1:2">
      <c r="A3056" t="s">
        <v>2455</v>
      </c>
      <c r="B3056" s="68" t="s">
        <v>38</v>
      </c>
    </row>
    <row r="3057" spans="1:2">
      <c r="A3057" t="s">
        <v>2798</v>
      </c>
      <c r="B3057" s="68" t="s">
        <v>38</v>
      </c>
    </row>
    <row r="3058" spans="1:2">
      <c r="A3058" t="s">
        <v>4145</v>
      </c>
      <c r="B3058" s="68" t="s">
        <v>36</v>
      </c>
    </row>
    <row r="3059" spans="1:2">
      <c r="A3059" t="s">
        <v>3114</v>
      </c>
      <c r="B3059" s="68" t="s">
        <v>74</v>
      </c>
    </row>
    <row r="3060" spans="1:2">
      <c r="A3060" t="s">
        <v>1577</v>
      </c>
      <c r="B3060" s="68" t="s">
        <v>74</v>
      </c>
    </row>
    <row r="3061" spans="1:2">
      <c r="A3061" t="s">
        <v>193</v>
      </c>
      <c r="B3061" s="68" t="s">
        <v>38</v>
      </c>
    </row>
    <row r="3062" spans="1:2">
      <c r="A3062" t="s">
        <v>7190</v>
      </c>
      <c r="B3062" s="68" t="s">
        <v>37</v>
      </c>
    </row>
    <row r="3063" spans="1:2">
      <c r="A3063" t="s">
        <v>194</v>
      </c>
      <c r="B3063" s="68" t="s">
        <v>38</v>
      </c>
    </row>
    <row r="3064" spans="1:2">
      <c r="A3064" t="s">
        <v>4400</v>
      </c>
      <c r="B3064" s="68" t="s">
        <v>38</v>
      </c>
    </row>
    <row r="3065" spans="1:2">
      <c r="A3065" t="s">
        <v>4587</v>
      </c>
      <c r="B3065" s="68" t="s">
        <v>38</v>
      </c>
    </row>
    <row r="3066" spans="1:2">
      <c r="A3066" t="s">
        <v>524</v>
      </c>
      <c r="B3066" s="68" t="s">
        <v>38</v>
      </c>
    </row>
    <row r="3067" spans="1:2">
      <c r="A3067" t="s">
        <v>431</v>
      </c>
      <c r="B3067" s="68" t="s">
        <v>38</v>
      </c>
    </row>
    <row r="3068" spans="1:2">
      <c r="A3068" t="s">
        <v>2257</v>
      </c>
      <c r="B3068" s="68" t="s">
        <v>38</v>
      </c>
    </row>
    <row r="3069" spans="1:2">
      <c r="A3069" t="s">
        <v>1023</v>
      </c>
      <c r="B3069" s="68" t="s">
        <v>38</v>
      </c>
    </row>
    <row r="3070" spans="1:2">
      <c r="A3070" t="s">
        <v>3804</v>
      </c>
      <c r="B3070" s="68" t="s">
        <v>38</v>
      </c>
    </row>
    <row r="3071" spans="1:2">
      <c r="A3071" t="s">
        <v>2046</v>
      </c>
      <c r="B3071" s="68" t="s">
        <v>38</v>
      </c>
    </row>
    <row r="3072" spans="1:2">
      <c r="A3072" t="s">
        <v>1024</v>
      </c>
      <c r="B3072" s="68" t="s">
        <v>38</v>
      </c>
    </row>
    <row r="3073" spans="1:2">
      <c r="A3073" t="s">
        <v>5426</v>
      </c>
      <c r="B3073" s="68" t="s">
        <v>37</v>
      </c>
    </row>
    <row r="3074" spans="1:2">
      <c r="A3074" t="s">
        <v>1437</v>
      </c>
      <c r="B3074" s="68" t="s">
        <v>38</v>
      </c>
    </row>
    <row r="3075" spans="1:2">
      <c r="A3075" t="s">
        <v>7922</v>
      </c>
      <c r="B3075" s="68" t="s">
        <v>37</v>
      </c>
    </row>
    <row r="3076" spans="1:2">
      <c r="A3076" t="s">
        <v>4886</v>
      </c>
      <c r="B3076" s="68" t="s">
        <v>37</v>
      </c>
    </row>
    <row r="3077" spans="1:2">
      <c r="A3077" t="s">
        <v>2715</v>
      </c>
      <c r="B3077" s="68" t="s">
        <v>38</v>
      </c>
    </row>
    <row r="3078" spans="1:2">
      <c r="A3078" t="s">
        <v>1438</v>
      </c>
      <c r="B3078" s="68" t="s">
        <v>38</v>
      </c>
    </row>
    <row r="3079" spans="1:2">
      <c r="A3079" t="s">
        <v>2047</v>
      </c>
      <c r="B3079" s="68" t="s">
        <v>38</v>
      </c>
    </row>
    <row r="3080" spans="1:2">
      <c r="A3080" t="s">
        <v>3714</v>
      </c>
      <c r="B3080" s="68" t="s">
        <v>38</v>
      </c>
    </row>
    <row r="3081" spans="1:2">
      <c r="A3081" t="s">
        <v>3284</v>
      </c>
      <c r="B3081" s="68" t="s">
        <v>38</v>
      </c>
    </row>
    <row r="3082" spans="1:2">
      <c r="A3082" t="s">
        <v>4305</v>
      </c>
      <c r="B3082" s="68" t="s">
        <v>38</v>
      </c>
    </row>
    <row r="3083" spans="1:2">
      <c r="A3083" t="s">
        <v>2716</v>
      </c>
      <c r="B3083" s="68" t="s">
        <v>38</v>
      </c>
    </row>
    <row r="3084" spans="1:2">
      <c r="A3084" t="s">
        <v>7679</v>
      </c>
      <c r="B3084" s="68" t="s">
        <v>35</v>
      </c>
    </row>
    <row r="3085" spans="1:2">
      <c r="A3085" t="s">
        <v>4608</v>
      </c>
      <c r="B3085" s="68" t="s">
        <v>38</v>
      </c>
    </row>
    <row r="3086" spans="1:2">
      <c r="A3086" t="s">
        <v>3873</v>
      </c>
      <c r="B3086" s="68" t="s">
        <v>38</v>
      </c>
    </row>
    <row r="3087" spans="1:2">
      <c r="A3087" t="s">
        <v>1439</v>
      </c>
      <c r="B3087" s="68" t="s">
        <v>38</v>
      </c>
    </row>
    <row r="3088" spans="1:2">
      <c r="A3088" t="s">
        <v>5427</v>
      </c>
      <c r="B3088" s="68" t="s">
        <v>37</v>
      </c>
    </row>
    <row r="3089" spans="1:2">
      <c r="A3089" t="s">
        <v>5089</v>
      </c>
      <c r="B3089" s="68" t="s">
        <v>38</v>
      </c>
    </row>
    <row r="3090" spans="1:2">
      <c r="A3090" t="s">
        <v>2623</v>
      </c>
      <c r="B3090" s="68" t="s">
        <v>38</v>
      </c>
    </row>
    <row r="3091" spans="1:2">
      <c r="A3091" t="s">
        <v>669</v>
      </c>
      <c r="B3091" s="68" t="s">
        <v>38</v>
      </c>
    </row>
    <row r="3092" spans="1:2">
      <c r="A3092" t="s">
        <v>7923</v>
      </c>
      <c r="B3092" s="68" t="s">
        <v>37</v>
      </c>
    </row>
    <row r="3093" spans="1:2">
      <c r="A3093" t="s">
        <v>4209</v>
      </c>
      <c r="B3093" s="68" t="s">
        <v>37</v>
      </c>
    </row>
    <row r="3094" spans="1:2">
      <c r="A3094" t="s">
        <v>8018</v>
      </c>
      <c r="B3094" s="68" t="s">
        <v>36</v>
      </c>
    </row>
    <row r="3095" spans="1:2">
      <c r="A3095" t="s">
        <v>6910</v>
      </c>
      <c r="B3095" s="68" t="s">
        <v>37</v>
      </c>
    </row>
    <row r="3096" spans="1:2">
      <c r="A3096" t="s">
        <v>5428</v>
      </c>
      <c r="B3096" s="68" t="s">
        <v>37</v>
      </c>
    </row>
    <row r="3097" spans="1:2">
      <c r="A3097" t="s">
        <v>2456</v>
      </c>
      <c r="B3097" s="68" t="s">
        <v>38</v>
      </c>
    </row>
    <row r="3098" spans="1:2">
      <c r="A3098" t="s">
        <v>1578</v>
      </c>
      <c r="B3098" s="68" t="s">
        <v>38</v>
      </c>
    </row>
    <row r="3099" spans="1:2">
      <c r="A3099" t="s">
        <v>7277</v>
      </c>
      <c r="B3099" s="68" t="s">
        <v>37</v>
      </c>
    </row>
    <row r="3100" spans="1:2">
      <c r="A3100" t="s">
        <v>7477</v>
      </c>
      <c r="B3100" s="68" t="s">
        <v>38</v>
      </c>
    </row>
    <row r="3101" spans="1:2">
      <c r="A3101" t="s">
        <v>5429</v>
      </c>
      <c r="B3101" s="68" t="s">
        <v>38</v>
      </c>
    </row>
    <row r="3102" spans="1:2">
      <c r="A3102" t="s">
        <v>2457</v>
      </c>
      <c r="B3102" s="68" t="s">
        <v>38</v>
      </c>
    </row>
    <row r="3103" spans="1:2">
      <c r="A3103" t="s">
        <v>1440</v>
      </c>
      <c r="B3103" s="68" t="s">
        <v>38</v>
      </c>
    </row>
    <row r="3104" spans="1:2">
      <c r="A3104" t="s">
        <v>7924</v>
      </c>
      <c r="B3104" s="68" t="s">
        <v>36</v>
      </c>
    </row>
    <row r="3105" spans="1:2">
      <c r="A3105" t="s">
        <v>195</v>
      </c>
      <c r="B3105" s="68" t="s">
        <v>74</v>
      </c>
    </row>
    <row r="3106" spans="1:2">
      <c r="A3106" t="s">
        <v>1247</v>
      </c>
      <c r="B3106" s="68" t="s">
        <v>74</v>
      </c>
    </row>
    <row r="3107" spans="1:2">
      <c r="A3107" t="s">
        <v>1579</v>
      </c>
      <c r="B3107" s="68" t="s">
        <v>38</v>
      </c>
    </row>
    <row r="3108" spans="1:2">
      <c r="A3108" t="s">
        <v>1441</v>
      </c>
      <c r="B3108" s="68" t="s">
        <v>38</v>
      </c>
    </row>
    <row r="3109" spans="1:2">
      <c r="A3109" t="s">
        <v>7381</v>
      </c>
      <c r="B3109" s="68" t="s">
        <v>36</v>
      </c>
    </row>
    <row r="3110" spans="1:2">
      <c r="A3110" t="s">
        <v>1701</v>
      </c>
      <c r="B3110" s="68" t="s">
        <v>74</v>
      </c>
    </row>
    <row r="3111" spans="1:2">
      <c r="A3111" t="s">
        <v>2048</v>
      </c>
      <c r="B3111" s="68" t="s">
        <v>74</v>
      </c>
    </row>
    <row r="3112" spans="1:2">
      <c r="A3112" t="s">
        <v>2624</v>
      </c>
      <c r="B3112" s="68" t="s">
        <v>38</v>
      </c>
    </row>
    <row r="3113" spans="1:2">
      <c r="A3113" t="s">
        <v>8019</v>
      </c>
      <c r="B3113" s="68" t="s">
        <v>37</v>
      </c>
    </row>
    <row r="3114" spans="1:2">
      <c r="A3114" t="s">
        <v>1827</v>
      </c>
      <c r="B3114" s="68" t="s">
        <v>38</v>
      </c>
    </row>
    <row r="3115" spans="1:2">
      <c r="A3115" t="s">
        <v>5867</v>
      </c>
      <c r="B3115" s="68" t="s">
        <v>38</v>
      </c>
    </row>
    <row r="3116" spans="1:2">
      <c r="A3116" t="s">
        <v>8020</v>
      </c>
      <c r="B3116" s="68" t="s">
        <v>37</v>
      </c>
    </row>
    <row r="3117" spans="1:2">
      <c r="A3117" t="s">
        <v>6377</v>
      </c>
      <c r="B3117" s="68" t="s">
        <v>38</v>
      </c>
    </row>
    <row r="3118" spans="1:2">
      <c r="A3118" t="s">
        <v>2258</v>
      </c>
      <c r="B3118" s="68" t="s">
        <v>38</v>
      </c>
    </row>
    <row r="3119" spans="1:2">
      <c r="A3119" t="s">
        <v>525</v>
      </c>
      <c r="B3119" s="68" t="s">
        <v>38</v>
      </c>
    </row>
    <row r="3120" spans="1:2">
      <c r="A3120" t="s">
        <v>1248</v>
      </c>
      <c r="B3120" s="68" t="s">
        <v>38</v>
      </c>
    </row>
    <row r="3121" spans="1:2">
      <c r="A3121" t="s">
        <v>8124</v>
      </c>
      <c r="B3121" s="68" t="s">
        <v>36</v>
      </c>
    </row>
    <row r="3122" spans="1:2">
      <c r="A3122" t="s">
        <v>2049</v>
      </c>
      <c r="B3122" s="68" t="s">
        <v>38</v>
      </c>
    </row>
    <row r="3123" spans="1:2">
      <c r="A3123" t="s">
        <v>432</v>
      </c>
      <c r="B3123" s="68" t="s">
        <v>38</v>
      </c>
    </row>
    <row r="3124" spans="1:2">
      <c r="A3124" t="s">
        <v>3805</v>
      </c>
      <c r="B3124" s="68" t="s">
        <v>38</v>
      </c>
    </row>
    <row r="3125" spans="1:2">
      <c r="A3125" t="s">
        <v>196</v>
      </c>
      <c r="B3125" s="68" t="s">
        <v>74</v>
      </c>
    </row>
    <row r="3126" spans="1:2">
      <c r="A3126" t="s">
        <v>2259</v>
      </c>
      <c r="B3126" s="68" t="s">
        <v>38</v>
      </c>
    </row>
    <row r="3127" spans="1:2">
      <c r="A3127" t="s">
        <v>4932</v>
      </c>
      <c r="B3127" s="68" t="s">
        <v>38</v>
      </c>
    </row>
    <row r="3128" spans="1:2">
      <c r="A3128" t="s">
        <v>6110</v>
      </c>
      <c r="B3128" s="68" t="s">
        <v>37</v>
      </c>
    </row>
    <row r="3129" spans="1:2">
      <c r="A3129" t="s">
        <v>7478</v>
      </c>
      <c r="B3129" s="68" t="s">
        <v>36</v>
      </c>
    </row>
    <row r="3130" spans="1:2">
      <c r="A3130" t="s">
        <v>7554</v>
      </c>
      <c r="B3130" s="68" t="s">
        <v>35</v>
      </c>
    </row>
    <row r="3131" spans="1:2">
      <c r="A3131" t="s">
        <v>1025</v>
      </c>
      <c r="B3131" s="68" t="s">
        <v>38</v>
      </c>
    </row>
    <row r="3132" spans="1:2">
      <c r="A3132" t="s">
        <v>7775</v>
      </c>
      <c r="B3132" s="68" t="s">
        <v>36</v>
      </c>
    </row>
    <row r="3133" spans="1:2">
      <c r="A3133" t="s">
        <v>7731</v>
      </c>
      <c r="B3133" s="68" t="s">
        <v>36</v>
      </c>
    </row>
    <row r="3134" spans="1:2">
      <c r="A3134" t="s">
        <v>7837</v>
      </c>
      <c r="B3134" s="68" t="s">
        <v>37</v>
      </c>
    </row>
    <row r="3135" spans="1:2">
      <c r="A3135" t="s">
        <v>197</v>
      </c>
      <c r="B3135" s="68" t="s">
        <v>74</v>
      </c>
    </row>
    <row r="3136" spans="1:2">
      <c r="A3136" t="s">
        <v>3567</v>
      </c>
      <c r="B3136" s="68" t="s">
        <v>38</v>
      </c>
    </row>
    <row r="3137" spans="1:2">
      <c r="A3137" t="s">
        <v>8021</v>
      </c>
      <c r="B3137" s="68" t="s">
        <v>35</v>
      </c>
    </row>
    <row r="3138" spans="1:2">
      <c r="A3138" t="s">
        <v>7425</v>
      </c>
      <c r="B3138" s="68" t="s">
        <v>36</v>
      </c>
    </row>
    <row r="3139" spans="1:2">
      <c r="A3139" t="s">
        <v>1160</v>
      </c>
      <c r="B3139" s="68" t="s">
        <v>38</v>
      </c>
    </row>
    <row r="3140" spans="1:2">
      <c r="A3140" t="s">
        <v>7278</v>
      </c>
      <c r="B3140" s="68" t="s">
        <v>37</v>
      </c>
    </row>
    <row r="3141" spans="1:2">
      <c r="A3141" t="s">
        <v>6516</v>
      </c>
      <c r="B3141" s="68" t="s">
        <v>36</v>
      </c>
    </row>
    <row r="3142" spans="1:2">
      <c r="A3142" t="s">
        <v>6517</v>
      </c>
      <c r="B3142" s="68" t="s">
        <v>36</v>
      </c>
    </row>
    <row r="3143" spans="1:2">
      <c r="A3143" t="s">
        <v>1249</v>
      </c>
      <c r="B3143" s="68" t="s">
        <v>74</v>
      </c>
    </row>
    <row r="3144" spans="1:2">
      <c r="A3144" t="s">
        <v>1321</v>
      </c>
      <c r="B3144" s="68" t="s">
        <v>74</v>
      </c>
    </row>
    <row r="3145" spans="1:2">
      <c r="A3145" t="s">
        <v>5957</v>
      </c>
      <c r="B3145" s="68" t="s">
        <v>38</v>
      </c>
    </row>
    <row r="3146" spans="1:2">
      <c r="A3146" t="s">
        <v>7191</v>
      </c>
      <c r="B3146" s="68" t="s">
        <v>37</v>
      </c>
    </row>
    <row r="3147" spans="1:2">
      <c r="A3147" t="s">
        <v>6911</v>
      </c>
      <c r="B3147" s="68" t="s">
        <v>37</v>
      </c>
    </row>
    <row r="3148" spans="1:2">
      <c r="A3148" t="s">
        <v>6207</v>
      </c>
      <c r="B3148" s="68" t="s">
        <v>37</v>
      </c>
    </row>
    <row r="3149" spans="1:2">
      <c r="A3149" t="s">
        <v>6737</v>
      </c>
      <c r="B3149" s="68" t="s">
        <v>37</v>
      </c>
    </row>
    <row r="3150" spans="1:2">
      <c r="A3150" t="s">
        <v>6518</v>
      </c>
      <c r="B3150" s="68" t="s">
        <v>38</v>
      </c>
    </row>
    <row r="3151" spans="1:2">
      <c r="A3151" t="s">
        <v>5672</v>
      </c>
      <c r="B3151" s="68" t="s">
        <v>38</v>
      </c>
    </row>
    <row r="3152" spans="1:2">
      <c r="A3152" t="s">
        <v>6703</v>
      </c>
      <c r="B3152" s="68" t="s">
        <v>37</v>
      </c>
    </row>
    <row r="3153" spans="1:2">
      <c r="A3153" t="s">
        <v>6111</v>
      </c>
      <c r="B3153" s="68" t="s">
        <v>37</v>
      </c>
    </row>
    <row r="3154" spans="1:2">
      <c r="A3154" t="s">
        <v>7279</v>
      </c>
      <c r="B3154" s="68" t="s">
        <v>35</v>
      </c>
    </row>
    <row r="3155" spans="1:2">
      <c r="A3155" t="s">
        <v>7280</v>
      </c>
      <c r="B3155" s="68" t="s">
        <v>36</v>
      </c>
    </row>
    <row r="3156" spans="1:2">
      <c r="A3156" t="s">
        <v>7555</v>
      </c>
      <c r="B3156" s="68" t="s">
        <v>35</v>
      </c>
    </row>
    <row r="3157" spans="1:2">
      <c r="A3157" t="s">
        <v>4985</v>
      </c>
      <c r="B3157" s="68" t="s">
        <v>37</v>
      </c>
    </row>
    <row r="3158" spans="1:2">
      <c r="A3158" t="s">
        <v>6704</v>
      </c>
      <c r="B3158" s="68" t="s">
        <v>36</v>
      </c>
    </row>
    <row r="3159" spans="1:2">
      <c r="A3159" t="s">
        <v>3115</v>
      </c>
      <c r="B3159" s="68" t="s">
        <v>74</v>
      </c>
    </row>
    <row r="3160" spans="1:2">
      <c r="A3160" t="s">
        <v>7925</v>
      </c>
      <c r="B3160" s="68" t="s">
        <v>35</v>
      </c>
    </row>
    <row r="3161" spans="1:2">
      <c r="A3161" t="s">
        <v>7192</v>
      </c>
      <c r="B3161" s="68" t="s">
        <v>37</v>
      </c>
    </row>
    <row r="3162" spans="1:2">
      <c r="A3162" t="s">
        <v>1580</v>
      </c>
      <c r="B3162" s="68" t="s">
        <v>38</v>
      </c>
    </row>
    <row r="3163" spans="1:2">
      <c r="A3163" t="s">
        <v>5868</v>
      </c>
      <c r="B3163" s="68" t="s">
        <v>37</v>
      </c>
    </row>
    <row r="3164" spans="1:2">
      <c r="A3164" t="s">
        <v>6811</v>
      </c>
      <c r="B3164" s="68" t="s">
        <v>36</v>
      </c>
    </row>
    <row r="3165" spans="1:2">
      <c r="A3165" t="s">
        <v>6284</v>
      </c>
      <c r="B3165" s="68" t="s">
        <v>36</v>
      </c>
    </row>
    <row r="3166" spans="1:2">
      <c r="A3166" t="s">
        <v>7479</v>
      </c>
      <c r="B3166" s="68" t="s">
        <v>37</v>
      </c>
    </row>
    <row r="3167" spans="1:2">
      <c r="A3167" t="s">
        <v>5576</v>
      </c>
      <c r="B3167" s="68" t="s">
        <v>37</v>
      </c>
    </row>
    <row r="3168" spans="1:2">
      <c r="A3168" t="s">
        <v>5869</v>
      </c>
      <c r="B3168" s="68" t="s">
        <v>37</v>
      </c>
    </row>
    <row r="3169" spans="1:2">
      <c r="A3169" t="s">
        <v>5759</v>
      </c>
      <c r="B3169" s="68" t="s">
        <v>36</v>
      </c>
    </row>
    <row r="3170" spans="1:2">
      <c r="A3170" t="s">
        <v>4657</v>
      </c>
      <c r="B3170" s="68" t="s">
        <v>74</v>
      </c>
    </row>
    <row r="3171" spans="1:2">
      <c r="A3171" t="s">
        <v>6519</v>
      </c>
      <c r="B3171" s="68" t="s">
        <v>37</v>
      </c>
    </row>
    <row r="3172" spans="1:2">
      <c r="A3172" t="s">
        <v>6812</v>
      </c>
      <c r="B3172" s="68" t="s">
        <v>36</v>
      </c>
    </row>
    <row r="3173" spans="1:2">
      <c r="A3173" t="s">
        <v>2458</v>
      </c>
      <c r="B3173" s="68" t="s">
        <v>38</v>
      </c>
    </row>
    <row r="3174" spans="1:2">
      <c r="A3174" t="s">
        <v>1828</v>
      </c>
      <c r="B3174" s="68" t="s">
        <v>38</v>
      </c>
    </row>
    <row r="3175" spans="1:2">
      <c r="A3175" t="s">
        <v>4146</v>
      </c>
      <c r="B3175" s="68" t="s">
        <v>37</v>
      </c>
    </row>
    <row r="3176" spans="1:2">
      <c r="A3176" t="s">
        <v>3116</v>
      </c>
      <c r="B3176" s="68" t="s">
        <v>74</v>
      </c>
    </row>
    <row r="3177" spans="1:2">
      <c r="A3177" t="s">
        <v>4147</v>
      </c>
      <c r="B3177" s="68" t="s">
        <v>38</v>
      </c>
    </row>
    <row r="3178" spans="1:2">
      <c r="A3178" t="s">
        <v>198</v>
      </c>
      <c r="B3178" s="68" t="s">
        <v>38</v>
      </c>
    </row>
    <row r="3179" spans="1:2">
      <c r="A3179" t="s">
        <v>7193</v>
      </c>
      <c r="B3179" s="68" t="s">
        <v>37</v>
      </c>
    </row>
    <row r="3180" spans="1:2">
      <c r="A3180" t="s">
        <v>2947</v>
      </c>
      <c r="B3180" s="68" t="s">
        <v>74</v>
      </c>
    </row>
    <row r="3181" spans="1:2">
      <c r="A3181" t="s">
        <v>3568</v>
      </c>
      <c r="B3181" s="68" t="s">
        <v>38</v>
      </c>
    </row>
    <row r="3182" spans="1:2">
      <c r="A3182" t="s">
        <v>2459</v>
      </c>
      <c r="B3182" s="68" t="s">
        <v>38</v>
      </c>
    </row>
    <row r="3183" spans="1:2">
      <c r="A3183" t="s">
        <v>7480</v>
      </c>
      <c r="B3183" s="68" t="s">
        <v>37</v>
      </c>
    </row>
    <row r="3184" spans="1:2">
      <c r="A3184" t="s">
        <v>2717</v>
      </c>
      <c r="B3184" s="68" t="s">
        <v>38</v>
      </c>
    </row>
    <row r="3185" spans="1:2">
      <c r="A3185" t="s">
        <v>1442</v>
      </c>
      <c r="B3185" s="68" t="s">
        <v>38</v>
      </c>
    </row>
    <row r="3186" spans="1:2">
      <c r="A3186" t="s">
        <v>2460</v>
      </c>
      <c r="B3186" s="68" t="s">
        <v>74</v>
      </c>
    </row>
    <row r="3187" spans="1:2">
      <c r="A3187" t="s">
        <v>7838</v>
      </c>
      <c r="B3187" s="68" t="s">
        <v>36</v>
      </c>
    </row>
    <row r="3188" spans="1:2">
      <c r="A3188" t="s">
        <v>2625</v>
      </c>
      <c r="B3188" s="68" t="s">
        <v>38</v>
      </c>
    </row>
    <row r="3189" spans="1:2">
      <c r="A3189" t="s">
        <v>3874</v>
      </c>
      <c r="B3189" s="68" t="s">
        <v>38</v>
      </c>
    </row>
    <row r="3190" spans="1:2">
      <c r="A3190" t="s">
        <v>8022</v>
      </c>
      <c r="B3190" s="68" t="s">
        <v>36</v>
      </c>
    </row>
    <row r="3191" spans="1:2">
      <c r="A3191" t="s">
        <v>8023</v>
      </c>
      <c r="B3191" s="68" t="s">
        <v>35</v>
      </c>
    </row>
    <row r="3192" spans="1:2">
      <c r="A3192" t="s">
        <v>8125</v>
      </c>
      <c r="B3192" s="68" t="s">
        <v>36</v>
      </c>
    </row>
    <row r="3193" spans="1:2">
      <c r="A3193" t="s">
        <v>8024</v>
      </c>
      <c r="B3193" s="68" t="s">
        <v>36</v>
      </c>
    </row>
    <row r="3194" spans="1:2">
      <c r="A3194" t="s">
        <v>8126</v>
      </c>
      <c r="B3194" s="68" t="s">
        <v>36</v>
      </c>
    </row>
    <row r="3195" spans="1:2">
      <c r="A3195" t="s">
        <v>8127</v>
      </c>
      <c r="B3195" s="68" t="s">
        <v>36</v>
      </c>
    </row>
    <row r="3196" spans="1:2">
      <c r="A3196" t="s">
        <v>2718</v>
      </c>
      <c r="B3196" s="68" t="s">
        <v>38</v>
      </c>
    </row>
    <row r="3197" spans="1:2">
      <c r="A3197" t="s">
        <v>1702</v>
      </c>
      <c r="B3197" s="68" t="s">
        <v>38</v>
      </c>
    </row>
    <row r="3198" spans="1:2">
      <c r="A3198" t="s">
        <v>5430</v>
      </c>
      <c r="B3198" s="68" t="s">
        <v>38</v>
      </c>
    </row>
    <row r="3199" spans="1:2">
      <c r="A3199" t="s">
        <v>3569</v>
      </c>
      <c r="B3199" s="68" t="s">
        <v>38</v>
      </c>
    </row>
    <row r="3200" spans="1:2">
      <c r="A3200" t="s">
        <v>6985</v>
      </c>
      <c r="B3200" s="68" t="s">
        <v>38</v>
      </c>
    </row>
    <row r="3201" spans="1:2">
      <c r="A3201" t="s">
        <v>1829</v>
      </c>
      <c r="B3201" s="68" t="s">
        <v>38</v>
      </c>
    </row>
    <row r="3202" spans="1:2">
      <c r="A3202" t="s">
        <v>5673</v>
      </c>
      <c r="B3202" s="68" t="s">
        <v>38</v>
      </c>
    </row>
    <row r="3203" spans="1:2">
      <c r="A3203" t="s">
        <v>3973</v>
      </c>
      <c r="B3203" s="68" t="s">
        <v>38</v>
      </c>
    </row>
    <row r="3204" spans="1:2">
      <c r="A3204" t="s">
        <v>1443</v>
      </c>
      <c r="B3204" s="68" t="s">
        <v>38</v>
      </c>
    </row>
    <row r="3205" spans="1:2">
      <c r="A3205" t="s">
        <v>1444</v>
      </c>
      <c r="B3205" s="68" t="s">
        <v>38</v>
      </c>
    </row>
    <row r="3206" spans="1:2">
      <c r="A3206" t="s">
        <v>2050</v>
      </c>
      <c r="B3206" s="68" t="s">
        <v>38</v>
      </c>
    </row>
    <row r="3207" spans="1:2">
      <c r="A3207" t="s">
        <v>2051</v>
      </c>
      <c r="B3207" s="68" t="s">
        <v>38</v>
      </c>
    </row>
    <row r="3208" spans="1:2">
      <c r="A3208" t="s">
        <v>1445</v>
      </c>
      <c r="B3208" s="68" t="s">
        <v>38</v>
      </c>
    </row>
    <row r="3209" spans="1:2">
      <c r="A3209" t="s">
        <v>2052</v>
      </c>
      <c r="B3209" s="68" t="s">
        <v>74</v>
      </c>
    </row>
    <row r="3210" spans="1:2">
      <c r="A3210" t="s">
        <v>4555</v>
      </c>
      <c r="B3210" s="68" t="s">
        <v>38</v>
      </c>
    </row>
    <row r="3211" spans="1:2">
      <c r="A3211" t="s">
        <v>4210</v>
      </c>
      <c r="B3211" s="68" t="s">
        <v>38</v>
      </c>
    </row>
    <row r="3212" spans="1:2">
      <c r="A3212" t="s">
        <v>670</v>
      </c>
      <c r="B3212" s="68" t="s">
        <v>38</v>
      </c>
    </row>
    <row r="3213" spans="1:2">
      <c r="A3213" t="s">
        <v>3491</v>
      </c>
      <c r="B3213" s="68" t="s">
        <v>74</v>
      </c>
    </row>
    <row r="3214" spans="1:2">
      <c r="A3214" t="s">
        <v>4306</v>
      </c>
      <c r="B3214" s="68" t="s">
        <v>38</v>
      </c>
    </row>
    <row r="3215" spans="1:2">
      <c r="A3215" t="s">
        <v>671</v>
      </c>
      <c r="B3215" s="68" t="s">
        <v>74</v>
      </c>
    </row>
    <row r="3216" spans="1:2">
      <c r="A3216" t="s">
        <v>2260</v>
      </c>
      <c r="B3216" s="68" t="s">
        <v>38</v>
      </c>
    </row>
    <row r="3217" spans="1:2">
      <c r="A3217" t="s">
        <v>672</v>
      </c>
      <c r="B3217" s="68" t="s">
        <v>38</v>
      </c>
    </row>
    <row r="3218" spans="1:2">
      <c r="A3218" t="s">
        <v>526</v>
      </c>
      <c r="B3218" s="68" t="s">
        <v>38</v>
      </c>
    </row>
    <row r="3219" spans="1:2">
      <c r="A3219" t="s">
        <v>5023</v>
      </c>
      <c r="B3219" s="68" t="s">
        <v>38</v>
      </c>
    </row>
    <row r="3220" spans="1:2">
      <c r="A3220" t="s">
        <v>3974</v>
      </c>
      <c r="B3220" s="68" t="s">
        <v>38</v>
      </c>
    </row>
    <row r="3221" spans="1:2">
      <c r="A3221" t="s">
        <v>3975</v>
      </c>
      <c r="B3221" s="68" t="s">
        <v>38</v>
      </c>
    </row>
    <row r="3222" spans="1:2">
      <c r="A3222" t="s">
        <v>5276</v>
      </c>
      <c r="B3222" s="68" t="s">
        <v>38</v>
      </c>
    </row>
    <row r="3223" spans="1:2">
      <c r="A3223" t="s">
        <v>2878</v>
      </c>
      <c r="B3223" s="68" t="s">
        <v>38</v>
      </c>
    </row>
    <row r="3224" spans="1:2">
      <c r="A3224" t="s">
        <v>5277</v>
      </c>
      <c r="B3224" s="68" t="s">
        <v>37</v>
      </c>
    </row>
    <row r="3225" spans="1:2">
      <c r="A3225" t="s">
        <v>1161</v>
      </c>
      <c r="B3225" s="68" t="s">
        <v>74</v>
      </c>
    </row>
    <row r="3226" spans="1:2">
      <c r="A3226" t="s">
        <v>6285</v>
      </c>
      <c r="B3226" s="68" t="s">
        <v>36</v>
      </c>
    </row>
    <row r="3227" spans="1:2">
      <c r="A3227" t="s">
        <v>4307</v>
      </c>
      <c r="B3227" s="68" t="s">
        <v>38</v>
      </c>
    </row>
    <row r="3228" spans="1:2">
      <c r="A3228" t="s">
        <v>7732</v>
      </c>
      <c r="B3228" s="68" t="s">
        <v>36</v>
      </c>
    </row>
    <row r="3229" spans="1:2">
      <c r="A3229" t="s">
        <v>879</v>
      </c>
      <c r="B3229" s="68" t="s">
        <v>38</v>
      </c>
    </row>
    <row r="3230" spans="1:2">
      <c r="A3230" t="s">
        <v>4499</v>
      </c>
      <c r="B3230" s="68" t="s">
        <v>38</v>
      </c>
    </row>
    <row r="3231" spans="1:2">
      <c r="A3231" t="s">
        <v>4500</v>
      </c>
      <c r="B3231" s="68" t="s">
        <v>38</v>
      </c>
    </row>
    <row r="3232" spans="1:2">
      <c r="A3232" t="s">
        <v>3390</v>
      </c>
      <c r="B3232" s="68" t="s">
        <v>38</v>
      </c>
    </row>
    <row r="3233" spans="1:2">
      <c r="A3233" t="s">
        <v>1581</v>
      </c>
      <c r="B3233" s="68" t="s">
        <v>38</v>
      </c>
    </row>
    <row r="3234" spans="1:2">
      <c r="A3234" t="s">
        <v>1582</v>
      </c>
      <c r="B3234" s="68" t="s">
        <v>38</v>
      </c>
    </row>
    <row r="3235" spans="1:2">
      <c r="A3235" t="s">
        <v>7556</v>
      </c>
      <c r="B3235" s="68" t="s">
        <v>36</v>
      </c>
    </row>
    <row r="3236" spans="1:2">
      <c r="A3236" t="s">
        <v>527</v>
      </c>
      <c r="B3236" s="68" t="s">
        <v>38</v>
      </c>
    </row>
    <row r="3237" spans="1:2">
      <c r="A3237" t="s">
        <v>1446</v>
      </c>
      <c r="B3237" s="68" t="s">
        <v>38</v>
      </c>
    </row>
    <row r="3238" spans="1:2">
      <c r="A3238" t="s">
        <v>3715</v>
      </c>
      <c r="B3238" s="68" t="s">
        <v>38</v>
      </c>
    </row>
    <row r="3239" spans="1:2">
      <c r="A3239" t="s">
        <v>3716</v>
      </c>
      <c r="B3239" s="68" t="s">
        <v>38</v>
      </c>
    </row>
    <row r="3240" spans="1:2">
      <c r="A3240" t="s">
        <v>6986</v>
      </c>
      <c r="B3240" s="68" t="s">
        <v>37</v>
      </c>
    </row>
    <row r="3241" spans="1:2">
      <c r="A3241" t="s">
        <v>2053</v>
      </c>
      <c r="B3241" s="68" t="s">
        <v>38</v>
      </c>
    </row>
    <row r="3242" spans="1:2">
      <c r="A3242" t="s">
        <v>7481</v>
      </c>
      <c r="B3242" s="68" t="s">
        <v>37</v>
      </c>
    </row>
    <row r="3243" spans="1:2">
      <c r="A3243" t="s">
        <v>3117</v>
      </c>
      <c r="B3243" s="68" t="s">
        <v>74</v>
      </c>
    </row>
    <row r="3244" spans="1:2">
      <c r="A3244" t="s">
        <v>1583</v>
      </c>
      <c r="B3244" s="68" t="s">
        <v>38</v>
      </c>
    </row>
    <row r="3245" spans="1:2">
      <c r="A3245" t="s">
        <v>2461</v>
      </c>
      <c r="B3245" s="68" t="s">
        <v>38</v>
      </c>
    </row>
    <row r="3246" spans="1:2">
      <c r="A3246" t="s">
        <v>1250</v>
      </c>
      <c r="B3246" s="68" t="s">
        <v>38</v>
      </c>
    </row>
    <row r="3247" spans="1:2">
      <c r="A3247" t="s">
        <v>199</v>
      </c>
      <c r="B3247" s="68" t="s">
        <v>74</v>
      </c>
    </row>
    <row r="3248" spans="1:2">
      <c r="A3248" t="s">
        <v>7733</v>
      </c>
      <c r="B3248" s="68" t="s">
        <v>36</v>
      </c>
    </row>
    <row r="3249" spans="1:2">
      <c r="A3249" t="s">
        <v>6705</v>
      </c>
      <c r="B3249" s="68" t="s">
        <v>37</v>
      </c>
    </row>
    <row r="3250" spans="1:2">
      <c r="A3250" t="s">
        <v>6112</v>
      </c>
      <c r="B3250" s="68" t="s">
        <v>36</v>
      </c>
    </row>
    <row r="3251" spans="1:2">
      <c r="A3251" t="s">
        <v>880</v>
      </c>
      <c r="B3251" s="68" t="s">
        <v>38</v>
      </c>
    </row>
    <row r="3252" spans="1:2">
      <c r="A3252" t="s">
        <v>5339</v>
      </c>
      <c r="B3252" s="68" t="s">
        <v>38</v>
      </c>
    </row>
    <row r="3253" spans="1:2">
      <c r="A3253" t="s">
        <v>6378</v>
      </c>
      <c r="B3253" s="68" t="s">
        <v>38</v>
      </c>
    </row>
    <row r="3254" spans="1:2">
      <c r="A3254" t="s">
        <v>433</v>
      </c>
      <c r="B3254" s="68" t="s">
        <v>38</v>
      </c>
    </row>
    <row r="3255" spans="1:2">
      <c r="A3255" t="s">
        <v>1026</v>
      </c>
      <c r="B3255" s="68" t="s">
        <v>38</v>
      </c>
    </row>
    <row r="3256" spans="1:2">
      <c r="A3256" t="s">
        <v>1322</v>
      </c>
      <c r="B3256" s="68" t="s">
        <v>38</v>
      </c>
    </row>
    <row r="3257" spans="1:2">
      <c r="A3257" t="s">
        <v>1323</v>
      </c>
      <c r="B3257" s="68" t="s">
        <v>74</v>
      </c>
    </row>
    <row r="3258" spans="1:2">
      <c r="A3258" t="s">
        <v>1324</v>
      </c>
      <c r="B3258" s="68" t="s">
        <v>74</v>
      </c>
    </row>
    <row r="3259" spans="1:2">
      <c r="A3259" t="s">
        <v>4717</v>
      </c>
      <c r="B3259" s="68" t="s">
        <v>38</v>
      </c>
    </row>
    <row r="3260" spans="1:2">
      <c r="A3260" t="s">
        <v>1830</v>
      </c>
      <c r="B3260" s="68" t="s">
        <v>38</v>
      </c>
    </row>
    <row r="3261" spans="1:2">
      <c r="A3261" t="s">
        <v>3285</v>
      </c>
      <c r="B3261" s="68" t="s">
        <v>38</v>
      </c>
    </row>
    <row r="3262" spans="1:2">
      <c r="A3262" t="s">
        <v>1584</v>
      </c>
      <c r="B3262" s="68" t="s">
        <v>38</v>
      </c>
    </row>
    <row r="3263" spans="1:2">
      <c r="A3263" t="s">
        <v>6113</v>
      </c>
      <c r="B3263" s="68" t="s">
        <v>36</v>
      </c>
    </row>
    <row r="3264" spans="1:2">
      <c r="A3264" t="s">
        <v>528</v>
      </c>
      <c r="B3264" s="68" t="s">
        <v>38</v>
      </c>
    </row>
    <row r="3265" spans="1:2">
      <c r="A3265" t="s">
        <v>3118</v>
      </c>
      <c r="B3265" s="68" t="s">
        <v>38</v>
      </c>
    </row>
    <row r="3266" spans="1:2">
      <c r="A3266" t="s">
        <v>3875</v>
      </c>
      <c r="B3266" s="68" t="s">
        <v>38</v>
      </c>
    </row>
    <row r="3267" spans="1:2">
      <c r="A3267" t="s">
        <v>7065</v>
      </c>
      <c r="B3267" s="68" t="s">
        <v>38</v>
      </c>
    </row>
    <row r="3268" spans="1:2">
      <c r="A3268" t="s">
        <v>673</v>
      </c>
      <c r="B3268" s="68" t="s">
        <v>38</v>
      </c>
    </row>
    <row r="3269" spans="1:2">
      <c r="A3269" t="s">
        <v>3391</v>
      </c>
      <c r="B3269" s="68" t="s">
        <v>38</v>
      </c>
    </row>
    <row r="3270" spans="1:2">
      <c r="A3270" t="s">
        <v>7066</v>
      </c>
      <c r="B3270" s="68" t="s">
        <v>37</v>
      </c>
    </row>
    <row r="3271" spans="1:2">
      <c r="A3271" t="s">
        <v>4501</v>
      </c>
      <c r="B3271" s="68" t="s">
        <v>38</v>
      </c>
    </row>
    <row r="3272" spans="1:2">
      <c r="A3272" t="s">
        <v>1027</v>
      </c>
      <c r="B3272" s="68" t="s">
        <v>38</v>
      </c>
    </row>
    <row r="3273" spans="1:2">
      <c r="A3273" t="s">
        <v>2054</v>
      </c>
      <c r="B3273" s="68" t="s">
        <v>74</v>
      </c>
    </row>
    <row r="3274" spans="1:2">
      <c r="A3274" t="s">
        <v>1028</v>
      </c>
      <c r="B3274" s="68" t="s">
        <v>38</v>
      </c>
    </row>
    <row r="3275" spans="1:2">
      <c r="A3275" t="s">
        <v>2055</v>
      </c>
      <c r="B3275" s="68" t="s">
        <v>38</v>
      </c>
    </row>
    <row r="3276" spans="1:2">
      <c r="A3276" t="s">
        <v>2626</v>
      </c>
      <c r="B3276" s="68" t="s">
        <v>38</v>
      </c>
    </row>
    <row r="3277" spans="1:2">
      <c r="A3277" t="s">
        <v>2462</v>
      </c>
      <c r="B3277" s="68" t="s">
        <v>38</v>
      </c>
    </row>
    <row r="3278" spans="1:2">
      <c r="A3278" t="s">
        <v>4308</v>
      </c>
      <c r="B3278" s="68" t="s">
        <v>38</v>
      </c>
    </row>
    <row r="3279" spans="1:2">
      <c r="A3279" t="s">
        <v>200</v>
      </c>
      <c r="B3279" s="68" t="s">
        <v>74</v>
      </c>
    </row>
    <row r="3280" spans="1:2">
      <c r="A3280" t="s">
        <v>1703</v>
      </c>
      <c r="B3280" s="68" t="s">
        <v>74</v>
      </c>
    </row>
    <row r="3281" spans="1:2">
      <c r="A3281" t="s">
        <v>1704</v>
      </c>
      <c r="B3281" s="68" t="s">
        <v>74</v>
      </c>
    </row>
    <row r="3282" spans="1:2">
      <c r="A3282" t="s">
        <v>4887</v>
      </c>
      <c r="B3282" s="68" t="s">
        <v>37</v>
      </c>
    </row>
    <row r="3283" spans="1:2">
      <c r="A3283" t="s">
        <v>201</v>
      </c>
      <c r="B3283" s="68" t="s">
        <v>38</v>
      </c>
    </row>
    <row r="3284" spans="1:2">
      <c r="A3284" t="s">
        <v>5431</v>
      </c>
      <c r="B3284" s="68" t="s">
        <v>37</v>
      </c>
    </row>
    <row r="3285" spans="1:2">
      <c r="A3285" t="s">
        <v>6738</v>
      </c>
      <c r="B3285" s="68" t="s">
        <v>36</v>
      </c>
    </row>
    <row r="3286" spans="1:2">
      <c r="A3286" t="s">
        <v>6379</v>
      </c>
      <c r="B3286" s="68" t="s">
        <v>37</v>
      </c>
    </row>
    <row r="3287" spans="1:2">
      <c r="A3287" t="s">
        <v>5198</v>
      </c>
      <c r="B3287" s="68" t="s">
        <v>37</v>
      </c>
    </row>
    <row r="3288" spans="1:2">
      <c r="A3288" t="s">
        <v>5199</v>
      </c>
      <c r="B3288" s="68" t="s">
        <v>37</v>
      </c>
    </row>
    <row r="3289" spans="1:2">
      <c r="A3289" t="s">
        <v>7647</v>
      </c>
      <c r="B3289" s="68" t="s">
        <v>36</v>
      </c>
    </row>
    <row r="3290" spans="1:2">
      <c r="A3290" t="s">
        <v>5278</v>
      </c>
      <c r="B3290" s="68" t="s">
        <v>38</v>
      </c>
    </row>
    <row r="3291" spans="1:2">
      <c r="A3291" t="s">
        <v>7281</v>
      </c>
      <c r="B3291" s="68" t="s">
        <v>36</v>
      </c>
    </row>
    <row r="3292" spans="1:2">
      <c r="A3292" t="s">
        <v>6987</v>
      </c>
      <c r="B3292" s="68" t="s">
        <v>37</v>
      </c>
    </row>
    <row r="3293" spans="1:2">
      <c r="A3293" t="s">
        <v>6380</v>
      </c>
      <c r="B3293" s="68" t="s">
        <v>38</v>
      </c>
    </row>
    <row r="3294" spans="1:2">
      <c r="A3294" t="s">
        <v>3648</v>
      </c>
      <c r="B3294" s="68" t="s">
        <v>38</v>
      </c>
    </row>
    <row r="3295" spans="1:2">
      <c r="A3295" t="s">
        <v>202</v>
      </c>
      <c r="B3295" s="68" t="s">
        <v>38</v>
      </c>
    </row>
    <row r="3296" spans="1:2">
      <c r="A3296" t="s">
        <v>2627</v>
      </c>
      <c r="B3296" s="68" t="s">
        <v>38</v>
      </c>
    </row>
    <row r="3297" spans="1:2">
      <c r="A3297" t="s">
        <v>2056</v>
      </c>
      <c r="B3297" s="68" t="s">
        <v>38</v>
      </c>
    </row>
    <row r="3298" spans="1:2">
      <c r="A3298" t="s">
        <v>6912</v>
      </c>
      <c r="B3298" s="68" t="s">
        <v>38</v>
      </c>
    </row>
    <row r="3299" spans="1:2">
      <c r="A3299" t="s">
        <v>3119</v>
      </c>
      <c r="B3299" s="68" t="s">
        <v>74</v>
      </c>
    </row>
    <row r="3300" spans="1:2">
      <c r="A3300" t="s">
        <v>6706</v>
      </c>
      <c r="B3300" s="68" t="s">
        <v>37</v>
      </c>
    </row>
    <row r="3301" spans="1:2">
      <c r="A3301" t="s">
        <v>6286</v>
      </c>
      <c r="B3301" s="68" t="s">
        <v>36</v>
      </c>
    </row>
    <row r="3302" spans="1:2">
      <c r="A3302" t="s">
        <v>3392</v>
      </c>
      <c r="B3302" s="68" t="s">
        <v>38</v>
      </c>
    </row>
    <row r="3303" spans="1:2">
      <c r="A3303" t="s">
        <v>6813</v>
      </c>
      <c r="B3303" s="68" t="s">
        <v>36</v>
      </c>
    </row>
    <row r="3304" spans="1:2">
      <c r="A3304" t="s">
        <v>5139</v>
      </c>
      <c r="B3304" s="68" t="s">
        <v>38</v>
      </c>
    </row>
    <row r="3305" spans="1:2">
      <c r="A3305" t="s">
        <v>4933</v>
      </c>
      <c r="B3305" s="68" t="s">
        <v>38</v>
      </c>
    </row>
    <row r="3306" spans="1:2">
      <c r="A3306" t="s">
        <v>4934</v>
      </c>
      <c r="B3306" s="68" t="s">
        <v>38</v>
      </c>
    </row>
    <row r="3307" spans="1:2">
      <c r="A3307" t="s">
        <v>4401</v>
      </c>
      <c r="B3307" s="68" t="s">
        <v>38</v>
      </c>
    </row>
    <row r="3308" spans="1:2">
      <c r="A3308" t="s">
        <v>7557</v>
      </c>
      <c r="B3308" s="68" t="s">
        <v>35</v>
      </c>
    </row>
    <row r="3309" spans="1:2">
      <c r="A3309" t="s">
        <v>8025</v>
      </c>
      <c r="B3309" s="68" t="s">
        <v>36</v>
      </c>
    </row>
    <row r="3310" spans="1:2">
      <c r="A3310" t="s">
        <v>1585</v>
      </c>
      <c r="B3310" s="68" t="s">
        <v>38</v>
      </c>
    </row>
    <row r="3311" spans="1:2">
      <c r="A3311" t="s">
        <v>5577</v>
      </c>
      <c r="B3311" s="68" t="s">
        <v>38</v>
      </c>
    </row>
    <row r="3312" spans="1:2">
      <c r="A3312" t="s">
        <v>3806</v>
      </c>
      <c r="B3312" s="68" t="s">
        <v>38</v>
      </c>
    </row>
    <row r="3313" spans="1:2">
      <c r="A3313" t="s">
        <v>434</v>
      </c>
      <c r="B3313" s="68" t="s">
        <v>38</v>
      </c>
    </row>
    <row r="3314" spans="1:2">
      <c r="A3314" t="s">
        <v>2879</v>
      </c>
      <c r="B3314" s="68" t="s">
        <v>38</v>
      </c>
    </row>
    <row r="3315" spans="1:2">
      <c r="A3315" t="s">
        <v>7194</v>
      </c>
      <c r="B3315" s="68" t="s">
        <v>36</v>
      </c>
    </row>
    <row r="3316" spans="1:2">
      <c r="A3316" t="s">
        <v>4986</v>
      </c>
      <c r="B3316" s="68" t="s">
        <v>37</v>
      </c>
    </row>
    <row r="3317" spans="1:2">
      <c r="A3317" t="s">
        <v>6381</v>
      </c>
      <c r="B3317" s="68" t="s">
        <v>38</v>
      </c>
    </row>
    <row r="3318" spans="1:2">
      <c r="A3318" t="s">
        <v>6913</v>
      </c>
      <c r="B3318" s="68" t="s">
        <v>38</v>
      </c>
    </row>
    <row r="3319" spans="1:2">
      <c r="A3319" t="s">
        <v>7067</v>
      </c>
      <c r="B3319" s="68" t="s">
        <v>37</v>
      </c>
    </row>
    <row r="3320" spans="1:2">
      <c r="A3320" t="s">
        <v>6208</v>
      </c>
      <c r="B3320" s="68" t="s">
        <v>37</v>
      </c>
    </row>
    <row r="3321" spans="1:2">
      <c r="A3321" t="s">
        <v>5870</v>
      </c>
      <c r="B3321" s="68" t="s">
        <v>37</v>
      </c>
    </row>
    <row r="3322" spans="1:2">
      <c r="A3322" t="s">
        <v>5958</v>
      </c>
      <c r="B3322" s="68" t="s">
        <v>37</v>
      </c>
    </row>
    <row r="3323" spans="1:2">
      <c r="A3323" t="s">
        <v>5959</v>
      </c>
      <c r="B3323" s="68" t="s">
        <v>38</v>
      </c>
    </row>
    <row r="3324" spans="1:2">
      <c r="A3324" t="s">
        <v>4777</v>
      </c>
      <c r="B3324" s="68" t="s">
        <v>37</v>
      </c>
    </row>
    <row r="3325" spans="1:2">
      <c r="A3325" t="s">
        <v>674</v>
      </c>
      <c r="B3325" s="68" t="s">
        <v>38</v>
      </c>
    </row>
    <row r="3326" spans="1:2">
      <c r="A3326" t="s">
        <v>8026</v>
      </c>
      <c r="B3326" s="68" t="s">
        <v>36</v>
      </c>
    </row>
    <row r="3327" spans="1:2">
      <c r="A3327" t="s">
        <v>4402</v>
      </c>
      <c r="B3327" s="68" t="s">
        <v>38</v>
      </c>
    </row>
    <row r="3328" spans="1:2">
      <c r="A3328" t="s">
        <v>1029</v>
      </c>
      <c r="B3328" s="68" t="s">
        <v>38</v>
      </c>
    </row>
    <row r="3329" spans="1:2">
      <c r="A3329" t="s">
        <v>4935</v>
      </c>
      <c r="B3329" s="68" t="s">
        <v>38</v>
      </c>
    </row>
    <row r="3330" spans="1:2">
      <c r="A3330" t="s">
        <v>1831</v>
      </c>
      <c r="B3330" s="68" t="s">
        <v>38</v>
      </c>
    </row>
    <row r="3331" spans="1:2">
      <c r="A3331" t="s">
        <v>5960</v>
      </c>
      <c r="B3331" s="68" t="s">
        <v>37</v>
      </c>
    </row>
    <row r="3332" spans="1:2">
      <c r="A3332" t="s">
        <v>2719</v>
      </c>
      <c r="B3332" s="68" t="s">
        <v>38</v>
      </c>
    </row>
    <row r="3333" spans="1:2">
      <c r="A3333" t="s">
        <v>5432</v>
      </c>
      <c r="B3333" s="68" t="s">
        <v>37</v>
      </c>
    </row>
    <row r="3334" spans="1:2">
      <c r="A3334" t="s">
        <v>4440</v>
      </c>
      <c r="B3334" s="68" t="s">
        <v>38</v>
      </c>
    </row>
    <row r="3335" spans="1:2">
      <c r="A3335" t="s">
        <v>5871</v>
      </c>
      <c r="B3335" s="68" t="s">
        <v>38</v>
      </c>
    </row>
    <row r="3336" spans="1:2">
      <c r="A3336" t="s">
        <v>1251</v>
      </c>
      <c r="B3336" s="68" t="s">
        <v>74</v>
      </c>
    </row>
    <row r="3337" spans="1:2">
      <c r="A3337" t="s">
        <v>8027</v>
      </c>
      <c r="B3337" s="68" t="s">
        <v>36</v>
      </c>
    </row>
    <row r="3338" spans="1:2">
      <c r="A3338" t="s">
        <v>2261</v>
      </c>
      <c r="B3338" s="68" t="s">
        <v>38</v>
      </c>
    </row>
    <row r="3339" spans="1:2">
      <c r="A3339" t="s">
        <v>2628</v>
      </c>
      <c r="B3339" s="68" t="s">
        <v>38</v>
      </c>
    </row>
    <row r="3340" spans="1:2">
      <c r="A3340" t="s">
        <v>1325</v>
      </c>
      <c r="B3340" s="68" t="s">
        <v>38</v>
      </c>
    </row>
    <row r="3341" spans="1:2">
      <c r="A3341" t="s">
        <v>2262</v>
      </c>
      <c r="B3341" s="68" t="s">
        <v>38</v>
      </c>
    </row>
    <row r="3342" spans="1:2">
      <c r="A3342" t="s">
        <v>3649</v>
      </c>
      <c r="B3342" s="68" t="s">
        <v>38</v>
      </c>
    </row>
    <row r="3343" spans="1:2">
      <c r="A3343" t="s">
        <v>8028</v>
      </c>
      <c r="B3343" s="68" t="s">
        <v>36</v>
      </c>
    </row>
    <row r="3344" spans="1:2">
      <c r="A3344" t="s">
        <v>675</v>
      </c>
      <c r="B3344" s="68" t="s">
        <v>38</v>
      </c>
    </row>
    <row r="3345" spans="1:2">
      <c r="A3345" t="s">
        <v>7926</v>
      </c>
      <c r="B3345" s="68" t="s">
        <v>36</v>
      </c>
    </row>
    <row r="3346" spans="1:2">
      <c r="A3346" t="s">
        <v>3286</v>
      </c>
      <c r="B3346" s="68" t="s">
        <v>38</v>
      </c>
    </row>
    <row r="3347" spans="1:2">
      <c r="A3347" t="s">
        <v>7839</v>
      </c>
      <c r="B3347" s="68" t="s">
        <v>37</v>
      </c>
    </row>
    <row r="3348" spans="1:2">
      <c r="A3348" t="s">
        <v>2799</v>
      </c>
      <c r="B3348" s="68" t="s">
        <v>38</v>
      </c>
    </row>
    <row r="3349" spans="1:2">
      <c r="A3349" t="s">
        <v>3120</v>
      </c>
      <c r="B3349" s="68" t="s">
        <v>74</v>
      </c>
    </row>
    <row r="3350" spans="1:2">
      <c r="A3350" t="s">
        <v>4502</v>
      </c>
      <c r="B3350" s="68" t="s">
        <v>38</v>
      </c>
    </row>
    <row r="3351" spans="1:2">
      <c r="A3351" t="s">
        <v>4079</v>
      </c>
      <c r="B3351" s="68" t="s">
        <v>36</v>
      </c>
    </row>
    <row r="3352" spans="1:2">
      <c r="A3352" t="s">
        <v>4718</v>
      </c>
      <c r="B3352" s="68" t="s">
        <v>38</v>
      </c>
    </row>
    <row r="3353" spans="1:2">
      <c r="A3353" t="s">
        <v>1447</v>
      </c>
      <c r="B3353" s="68" t="s">
        <v>38</v>
      </c>
    </row>
    <row r="3354" spans="1:2">
      <c r="A3354" t="s">
        <v>4719</v>
      </c>
      <c r="B3354" s="68" t="s">
        <v>37</v>
      </c>
    </row>
    <row r="3355" spans="1:2">
      <c r="A3355" t="s">
        <v>881</v>
      </c>
      <c r="B3355" s="68" t="s">
        <v>38</v>
      </c>
    </row>
    <row r="3356" spans="1:2">
      <c r="A3356" t="s">
        <v>2263</v>
      </c>
      <c r="B3356" s="68" t="s">
        <v>74</v>
      </c>
    </row>
    <row r="3357" spans="1:2">
      <c r="A3357" t="s">
        <v>1448</v>
      </c>
      <c r="B3357" s="68" t="s">
        <v>38</v>
      </c>
    </row>
    <row r="3358" spans="1:2">
      <c r="A3358" t="s">
        <v>203</v>
      </c>
      <c r="B3358" s="68" t="s">
        <v>74</v>
      </c>
    </row>
    <row r="3359" spans="1:2">
      <c r="A3359" t="s">
        <v>1252</v>
      </c>
      <c r="B3359" s="68" t="s">
        <v>74</v>
      </c>
    </row>
    <row r="3360" spans="1:2">
      <c r="A3360" t="s">
        <v>2800</v>
      </c>
      <c r="B3360" s="68" t="s">
        <v>38</v>
      </c>
    </row>
    <row r="3361" spans="1:2">
      <c r="A3361" t="s">
        <v>1326</v>
      </c>
      <c r="B3361" s="68" t="s">
        <v>74</v>
      </c>
    </row>
    <row r="3362" spans="1:2">
      <c r="A3362" t="s">
        <v>5674</v>
      </c>
      <c r="B3362" s="68" t="s">
        <v>38</v>
      </c>
    </row>
    <row r="3363" spans="1:2">
      <c r="A3363" t="s">
        <v>2801</v>
      </c>
      <c r="B3363" s="68" t="s">
        <v>74</v>
      </c>
    </row>
    <row r="3364" spans="1:2">
      <c r="A3364" t="s">
        <v>1586</v>
      </c>
      <c r="B3364" s="68" t="s">
        <v>38</v>
      </c>
    </row>
    <row r="3365" spans="1:2">
      <c r="A3365" t="s">
        <v>2463</v>
      </c>
      <c r="B3365" s="68" t="s">
        <v>38</v>
      </c>
    </row>
    <row r="3366" spans="1:2">
      <c r="A3366" t="s">
        <v>204</v>
      </c>
      <c r="B3366" s="68" t="s">
        <v>74</v>
      </c>
    </row>
    <row r="3367" spans="1:2">
      <c r="A3367" t="s">
        <v>1832</v>
      </c>
      <c r="B3367" s="68" t="s">
        <v>38</v>
      </c>
    </row>
    <row r="3368" spans="1:2">
      <c r="A3368" t="s">
        <v>529</v>
      </c>
      <c r="B3368" s="68" t="s">
        <v>38</v>
      </c>
    </row>
    <row r="3369" spans="1:2">
      <c r="A3369" t="s">
        <v>1833</v>
      </c>
      <c r="B3369" s="68" t="s">
        <v>38</v>
      </c>
    </row>
    <row r="3370" spans="1:2">
      <c r="A3370" t="s">
        <v>7382</v>
      </c>
      <c r="B3370" s="68" t="s">
        <v>37</v>
      </c>
    </row>
    <row r="3371" spans="1:2">
      <c r="A3371" t="s">
        <v>7927</v>
      </c>
      <c r="B3371" s="68" t="s">
        <v>35</v>
      </c>
    </row>
    <row r="3372" spans="1:2">
      <c r="A3372" t="s">
        <v>2264</v>
      </c>
      <c r="B3372" s="68" t="s">
        <v>74</v>
      </c>
    </row>
    <row r="3373" spans="1:2">
      <c r="A3373" t="s">
        <v>6988</v>
      </c>
      <c r="B3373" s="68" t="s">
        <v>37</v>
      </c>
    </row>
    <row r="3374" spans="1:2">
      <c r="A3374" t="s">
        <v>676</v>
      </c>
      <c r="B3374" s="68" t="s">
        <v>74</v>
      </c>
    </row>
    <row r="3375" spans="1:2">
      <c r="A3375" t="s">
        <v>7195</v>
      </c>
      <c r="B3375" s="68" t="s">
        <v>36</v>
      </c>
    </row>
    <row r="3376" spans="1:2">
      <c r="A3376" t="s">
        <v>6287</v>
      </c>
      <c r="B3376" s="68" t="s">
        <v>36</v>
      </c>
    </row>
    <row r="3377" spans="1:2">
      <c r="A3377" t="s">
        <v>5279</v>
      </c>
      <c r="B3377" s="68" t="s">
        <v>38</v>
      </c>
    </row>
    <row r="3378" spans="1:2">
      <c r="A3378" t="s">
        <v>6643</v>
      </c>
      <c r="B3378" s="68" t="s">
        <v>37</v>
      </c>
    </row>
    <row r="3379" spans="1:2">
      <c r="A3379" t="s">
        <v>2265</v>
      </c>
      <c r="B3379" s="68" t="s">
        <v>38</v>
      </c>
    </row>
    <row r="3380" spans="1:2">
      <c r="A3380" t="s">
        <v>3121</v>
      </c>
      <c r="B3380" s="68" t="s">
        <v>38</v>
      </c>
    </row>
    <row r="3381" spans="1:2">
      <c r="A3381" t="s">
        <v>6038</v>
      </c>
      <c r="B3381" s="68" t="s">
        <v>37</v>
      </c>
    </row>
    <row r="3382" spans="1:2">
      <c r="A3382" t="s">
        <v>7928</v>
      </c>
      <c r="B3382" s="68" t="s">
        <v>37</v>
      </c>
    </row>
    <row r="3383" spans="1:2">
      <c r="A3383" t="s">
        <v>7482</v>
      </c>
      <c r="B3383" s="68" t="s">
        <v>37</v>
      </c>
    </row>
    <row r="3384" spans="1:2">
      <c r="A3384" t="s">
        <v>882</v>
      </c>
      <c r="B3384" s="68" t="s">
        <v>38</v>
      </c>
    </row>
    <row r="3385" spans="1:2">
      <c r="A3385" t="s">
        <v>4211</v>
      </c>
      <c r="B3385" s="68" t="s">
        <v>38</v>
      </c>
    </row>
    <row r="3386" spans="1:2">
      <c r="A3386" t="s">
        <v>4888</v>
      </c>
      <c r="B3386" s="68" t="s">
        <v>37</v>
      </c>
    </row>
    <row r="3387" spans="1:2">
      <c r="A3387" t="s">
        <v>5760</v>
      </c>
      <c r="B3387" s="68" t="s">
        <v>37</v>
      </c>
    </row>
    <row r="3388" spans="1:2">
      <c r="A3388" t="s">
        <v>5578</v>
      </c>
      <c r="B3388" s="68" t="s">
        <v>37</v>
      </c>
    </row>
    <row r="3389" spans="1:2">
      <c r="A3389" t="s">
        <v>5024</v>
      </c>
      <c r="B3389" s="68" t="s">
        <v>38</v>
      </c>
    </row>
    <row r="3390" spans="1:2">
      <c r="A3390" t="s">
        <v>3287</v>
      </c>
      <c r="B3390" s="68" t="s">
        <v>38</v>
      </c>
    </row>
    <row r="3391" spans="1:2">
      <c r="A3391" t="s">
        <v>7483</v>
      </c>
      <c r="B3391" s="68" t="s">
        <v>35</v>
      </c>
    </row>
    <row r="3392" spans="1:2">
      <c r="A3392" t="s">
        <v>7351</v>
      </c>
      <c r="B3392" s="68" t="s">
        <v>36</v>
      </c>
    </row>
    <row r="3393" spans="1:2">
      <c r="A3393" t="s">
        <v>2057</v>
      </c>
      <c r="B3393" s="68" t="s">
        <v>74</v>
      </c>
    </row>
    <row r="3394" spans="1:2">
      <c r="A3394" t="s">
        <v>2629</v>
      </c>
      <c r="B3394" s="68" t="s">
        <v>38</v>
      </c>
    </row>
    <row r="3395" spans="1:2">
      <c r="A3395" t="s">
        <v>3288</v>
      </c>
      <c r="B3395" s="68" t="s">
        <v>38</v>
      </c>
    </row>
    <row r="3396" spans="1:2">
      <c r="A3396" t="s">
        <v>1030</v>
      </c>
      <c r="B3396" s="68" t="s">
        <v>38</v>
      </c>
    </row>
    <row r="3397" spans="1:2">
      <c r="A3397" t="s">
        <v>3393</v>
      </c>
      <c r="B3397" s="68" t="s">
        <v>38</v>
      </c>
    </row>
    <row r="3398" spans="1:2">
      <c r="A3398" t="s">
        <v>205</v>
      </c>
      <c r="B3398" s="68" t="s">
        <v>38</v>
      </c>
    </row>
    <row r="3399" spans="1:2">
      <c r="A3399" t="s">
        <v>4080</v>
      </c>
      <c r="B3399" s="68" t="s">
        <v>37</v>
      </c>
    </row>
    <row r="3400" spans="1:2">
      <c r="A3400" t="s">
        <v>6644</v>
      </c>
      <c r="B3400" s="68" t="s">
        <v>36</v>
      </c>
    </row>
    <row r="3401" spans="1:2">
      <c r="A3401" t="s">
        <v>2266</v>
      </c>
      <c r="B3401" s="68" t="s">
        <v>38</v>
      </c>
    </row>
    <row r="3402" spans="1:2">
      <c r="A3402" t="s">
        <v>6520</v>
      </c>
      <c r="B3402" s="68" t="s">
        <v>36</v>
      </c>
    </row>
    <row r="3403" spans="1:2">
      <c r="A3403" t="s">
        <v>7776</v>
      </c>
      <c r="B3403" s="68" t="s">
        <v>36</v>
      </c>
    </row>
    <row r="3404" spans="1:2">
      <c r="A3404" t="s">
        <v>1449</v>
      </c>
      <c r="B3404" s="68" t="s">
        <v>38</v>
      </c>
    </row>
    <row r="3405" spans="1:2">
      <c r="A3405" t="s">
        <v>206</v>
      </c>
      <c r="B3405" s="68" t="s">
        <v>38</v>
      </c>
    </row>
    <row r="3406" spans="1:2">
      <c r="A3406" t="s">
        <v>1327</v>
      </c>
      <c r="B3406" s="68" t="s">
        <v>74</v>
      </c>
    </row>
    <row r="3407" spans="1:2">
      <c r="A3407" t="s">
        <v>2058</v>
      </c>
      <c r="B3407" s="68" t="s">
        <v>38</v>
      </c>
    </row>
    <row r="3408" spans="1:2">
      <c r="A3408" t="s">
        <v>1328</v>
      </c>
      <c r="B3408" s="68" t="s">
        <v>38</v>
      </c>
    </row>
    <row r="3409" spans="1:2">
      <c r="A3409" t="s">
        <v>3570</v>
      </c>
      <c r="B3409" s="68" t="s">
        <v>38</v>
      </c>
    </row>
    <row r="3410" spans="1:2">
      <c r="A3410" t="s">
        <v>7558</v>
      </c>
      <c r="B3410" s="68" t="s">
        <v>36</v>
      </c>
    </row>
    <row r="3411" spans="1:2">
      <c r="A3411" t="s">
        <v>5512</v>
      </c>
      <c r="B3411" s="68" t="s">
        <v>36</v>
      </c>
    </row>
    <row r="3412" spans="1:2">
      <c r="A3412" t="s">
        <v>7840</v>
      </c>
      <c r="B3412" s="68" t="s">
        <v>37</v>
      </c>
    </row>
    <row r="3413" spans="1:2">
      <c r="A3413" t="s">
        <v>7841</v>
      </c>
      <c r="B3413" s="68" t="s">
        <v>37</v>
      </c>
    </row>
    <row r="3414" spans="1:2">
      <c r="A3414" t="s">
        <v>3122</v>
      </c>
      <c r="B3414" s="68" t="s">
        <v>74</v>
      </c>
    </row>
    <row r="3415" spans="1:2">
      <c r="A3415" t="s">
        <v>207</v>
      </c>
      <c r="B3415" s="68" t="s">
        <v>38</v>
      </c>
    </row>
    <row r="3416" spans="1:2">
      <c r="A3416" t="s">
        <v>2630</v>
      </c>
      <c r="B3416" s="68" t="s">
        <v>38</v>
      </c>
    </row>
    <row r="3417" spans="1:2">
      <c r="A3417" t="s">
        <v>7196</v>
      </c>
      <c r="B3417" s="68" t="s">
        <v>37</v>
      </c>
    </row>
    <row r="3418" spans="1:2">
      <c r="A3418" t="s">
        <v>5961</v>
      </c>
      <c r="B3418" s="68" t="s">
        <v>38</v>
      </c>
    </row>
    <row r="3419" spans="1:2">
      <c r="A3419" t="s">
        <v>5433</v>
      </c>
      <c r="B3419" s="68" t="s">
        <v>38</v>
      </c>
    </row>
    <row r="3420" spans="1:2">
      <c r="A3420" t="s">
        <v>1450</v>
      </c>
      <c r="B3420" s="68" t="s">
        <v>38</v>
      </c>
    </row>
    <row r="3421" spans="1:2">
      <c r="A3421" t="s">
        <v>7929</v>
      </c>
      <c r="B3421" s="68" t="s">
        <v>37</v>
      </c>
    </row>
    <row r="3422" spans="1:2">
      <c r="A3422" t="s">
        <v>5090</v>
      </c>
      <c r="B3422" s="68" t="s">
        <v>37</v>
      </c>
    </row>
    <row r="3423" spans="1:2">
      <c r="A3423" t="s">
        <v>4540</v>
      </c>
      <c r="B3423" s="68" t="s">
        <v>38</v>
      </c>
    </row>
    <row r="3424" spans="1:2">
      <c r="A3424" t="s">
        <v>7383</v>
      </c>
      <c r="B3424" s="68" t="s">
        <v>36</v>
      </c>
    </row>
    <row r="3425" spans="1:2">
      <c r="A3425" t="s">
        <v>7648</v>
      </c>
      <c r="B3425" s="68" t="s">
        <v>36</v>
      </c>
    </row>
    <row r="3426" spans="1:2">
      <c r="A3426" t="s">
        <v>1329</v>
      </c>
      <c r="B3426" s="68" t="s">
        <v>38</v>
      </c>
    </row>
    <row r="3427" spans="1:2">
      <c r="A3427" t="s">
        <v>208</v>
      </c>
      <c r="B3427" s="68" t="s">
        <v>38</v>
      </c>
    </row>
    <row r="3428" spans="1:2">
      <c r="A3428" t="s">
        <v>209</v>
      </c>
      <c r="B3428" s="68" t="s">
        <v>38</v>
      </c>
    </row>
    <row r="3429" spans="1:2">
      <c r="A3429" t="s">
        <v>7842</v>
      </c>
      <c r="B3429" s="68" t="s">
        <v>35</v>
      </c>
    </row>
    <row r="3430" spans="1:2">
      <c r="A3430" t="s">
        <v>1330</v>
      </c>
      <c r="B3430" s="68" t="s">
        <v>74</v>
      </c>
    </row>
    <row r="3431" spans="1:2">
      <c r="A3431" t="s">
        <v>677</v>
      </c>
      <c r="B3431" s="68" t="s">
        <v>38</v>
      </c>
    </row>
    <row r="3432" spans="1:2">
      <c r="A3432" t="s">
        <v>1331</v>
      </c>
      <c r="B3432" s="68" t="s">
        <v>74</v>
      </c>
    </row>
    <row r="3433" spans="1:2">
      <c r="A3433" t="s">
        <v>4266</v>
      </c>
      <c r="B3433" s="68" t="s">
        <v>37</v>
      </c>
    </row>
    <row r="3434" spans="1:2">
      <c r="A3434" t="s">
        <v>1332</v>
      </c>
      <c r="B3434" s="68" t="s">
        <v>74</v>
      </c>
    </row>
    <row r="3435" spans="1:2">
      <c r="A3435" t="s">
        <v>2948</v>
      </c>
      <c r="B3435" s="68" t="s">
        <v>74</v>
      </c>
    </row>
    <row r="3436" spans="1:2">
      <c r="A3436" t="s">
        <v>3492</v>
      </c>
      <c r="B3436" s="68" t="s">
        <v>74</v>
      </c>
    </row>
    <row r="3437" spans="1:2">
      <c r="A3437" t="s">
        <v>5434</v>
      </c>
      <c r="B3437" s="68" t="s">
        <v>37</v>
      </c>
    </row>
    <row r="3438" spans="1:2">
      <c r="A3438" t="s">
        <v>5340</v>
      </c>
      <c r="B3438" s="68" t="s">
        <v>38</v>
      </c>
    </row>
    <row r="3439" spans="1:2">
      <c r="A3439" t="s">
        <v>1834</v>
      </c>
      <c r="B3439" s="68" t="s">
        <v>38</v>
      </c>
    </row>
    <row r="3440" spans="1:2">
      <c r="A3440" t="s">
        <v>6288</v>
      </c>
      <c r="B3440" s="68" t="s">
        <v>36</v>
      </c>
    </row>
    <row r="3441" spans="1:2">
      <c r="A3441" t="s">
        <v>6382</v>
      </c>
      <c r="B3441" s="68" t="s">
        <v>38</v>
      </c>
    </row>
    <row r="3442" spans="1:2">
      <c r="A3442" t="s">
        <v>2949</v>
      </c>
      <c r="B3442" s="68" t="s">
        <v>74</v>
      </c>
    </row>
    <row r="3443" spans="1:2">
      <c r="A3443" t="s">
        <v>7930</v>
      </c>
      <c r="B3443" s="68" t="s">
        <v>37</v>
      </c>
    </row>
    <row r="3444" spans="1:2">
      <c r="A3444" t="s">
        <v>5435</v>
      </c>
      <c r="B3444" s="68" t="s">
        <v>36</v>
      </c>
    </row>
    <row r="3445" spans="1:2">
      <c r="A3445" t="s">
        <v>7843</v>
      </c>
      <c r="B3445" s="68" t="s">
        <v>36</v>
      </c>
    </row>
    <row r="3446" spans="1:2">
      <c r="A3446" t="s">
        <v>7282</v>
      </c>
      <c r="B3446" s="68" t="s">
        <v>37</v>
      </c>
    </row>
    <row r="3447" spans="1:2">
      <c r="A3447" t="s">
        <v>3394</v>
      </c>
      <c r="B3447" s="68" t="s">
        <v>74</v>
      </c>
    </row>
    <row r="3448" spans="1:2">
      <c r="A3448" t="s">
        <v>1587</v>
      </c>
      <c r="B3448" s="68" t="s">
        <v>38</v>
      </c>
    </row>
    <row r="3449" spans="1:2">
      <c r="A3449" t="s">
        <v>678</v>
      </c>
      <c r="B3449" s="68" t="s">
        <v>38</v>
      </c>
    </row>
    <row r="3450" spans="1:2">
      <c r="A3450" t="s">
        <v>7068</v>
      </c>
      <c r="B3450" s="68" t="s">
        <v>37</v>
      </c>
    </row>
    <row r="3451" spans="1:2">
      <c r="A3451" t="s">
        <v>6914</v>
      </c>
      <c r="B3451" s="68" t="s">
        <v>38</v>
      </c>
    </row>
    <row r="3452" spans="1:2">
      <c r="A3452" t="s">
        <v>4541</v>
      </c>
      <c r="B3452" s="68" t="s">
        <v>38</v>
      </c>
    </row>
    <row r="3453" spans="1:2">
      <c r="A3453" t="s">
        <v>2950</v>
      </c>
      <c r="B3453" s="68" t="s">
        <v>38</v>
      </c>
    </row>
    <row r="3454" spans="1:2">
      <c r="A3454" t="s">
        <v>4148</v>
      </c>
      <c r="B3454" s="68" t="s">
        <v>36</v>
      </c>
    </row>
    <row r="3455" spans="1:2">
      <c r="A3455" t="s">
        <v>1835</v>
      </c>
      <c r="B3455" s="68" t="s">
        <v>38</v>
      </c>
    </row>
    <row r="3456" spans="1:2">
      <c r="A3456" t="s">
        <v>1588</v>
      </c>
      <c r="B3456" s="68" t="s">
        <v>74</v>
      </c>
    </row>
    <row r="3457" spans="1:2">
      <c r="A3457" t="s">
        <v>7069</v>
      </c>
      <c r="B3457" s="68" t="s">
        <v>36</v>
      </c>
    </row>
    <row r="3458" spans="1:2">
      <c r="A3458" t="s">
        <v>7070</v>
      </c>
      <c r="B3458" s="68" t="s">
        <v>37</v>
      </c>
    </row>
    <row r="3459" spans="1:2">
      <c r="A3459" t="s">
        <v>2951</v>
      </c>
      <c r="B3459" s="68" t="s">
        <v>74</v>
      </c>
    </row>
    <row r="3460" spans="1:2">
      <c r="A3460" t="s">
        <v>2952</v>
      </c>
      <c r="B3460" s="68" t="s">
        <v>38</v>
      </c>
    </row>
    <row r="3461" spans="1:2">
      <c r="A3461" t="s">
        <v>4778</v>
      </c>
      <c r="B3461" s="68" t="s">
        <v>37</v>
      </c>
    </row>
    <row r="3462" spans="1:2">
      <c r="A3462" t="s">
        <v>2059</v>
      </c>
      <c r="B3462" s="68" t="s">
        <v>38</v>
      </c>
    </row>
    <row r="3463" spans="1:2">
      <c r="A3463" t="s">
        <v>5872</v>
      </c>
      <c r="B3463" s="68" t="s">
        <v>38</v>
      </c>
    </row>
    <row r="3464" spans="1:2">
      <c r="A3464" t="s">
        <v>4441</v>
      </c>
      <c r="B3464" s="68" t="s">
        <v>74</v>
      </c>
    </row>
    <row r="3465" spans="1:2">
      <c r="A3465" t="s">
        <v>1589</v>
      </c>
      <c r="B3465" s="68" t="s">
        <v>38</v>
      </c>
    </row>
    <row r="3466" spans="1:2">
      <c r="A3466" t="s">
        <v>7197</v>
      </c>
      <c r="B3466" s="68" t="s">
        <v>36</v>
      </c>
    </row>
    <row r="3467" spans="1:2">
      <c r="A3467" t="s">
        <v>3493</v>
      </c>
      <c r="B3467" s="68" t="s">
        <v>74</v>
      </c>
    </row>
    <row r="3468" spans="1:2">
      <c r="A3468" t="s">
        <v>7649</v>
      </c>
      <c r="B3468" s="68" t="s">
        <v>34</v>
      </c>
    </row>
    <row r="3469" spans="1:2">
      <c r="A3469" t="s">
        <v>4682</v>
      </c>
      <c r="B3469" s="68" t="s">
        <v>37</v>
      </c>
    </row>
    <row r="3470" spans="1:2">
      <c r="A3470" t="s">
        <v>435</v>
      </c>
      <c r="B3470" s="68" t="s">
        <v>38</v>
      </c>
    </row>
    <row r="3471" spans="1:2">
      <c r="A3471" t="s">
        <v>2953</v>
      </c>
      <c r="B3471" s="68" t="s">
        <v>38</v>
      </c>
    </row>
    <row r="3472" spans="1:2">
      <c r="A3472" t="s">
        <v>5873</v>
      </c>
      <c r="B3472" s="68" t="s">
        <v>37</v>
      </c>
    </row>
    <row r="3473" spans="1:2">
      <c r="A3473" t="s">
        <v>530</v>
      </c>
      <c r="B3473" s="68" t="s">
        <v>38</v>
      </c>
    </row>
    <row r="3474" spans="1:2">
      <c r="A3474" t="s">
        <v>2464</v>
      </c>
      <c r="B3474" s="68" t="s">
        <v>38</v>
      </c>
    </row>
    <row r="3475" spans="1:2">
      <c r="A3475" t="s">
        <v>4349</v>
      </c>
      <c r="B3475" s="68" t="s">
        <v>38</v>
      </c>
    </row>
    <row r="3476" spans="1:2">
      <c r="A3476" t="s">
        <v>2465</v>
      </c>
      <c r="B3476" s="68" t="s">
        <v>38</v>
      </c>
    </row>
    <row r="3477" spans="1:2">
      <c r="A3477" t="s">
        <v>7931</v>
      </c>
      <c r="B3477" s="68" t="s">
        <v>37</v>
      </c>
    </row>
    <row r="3478" spans="1:2">
      <c r="A3478" t="s">
        <v>5436</v>
      </c>
      <c r="B3478" s="68" t="s">
        <v>37</v>
      </c>
    </row>
    <row r="3479" spans="1:2">
      <c r="A3479" t="s">
        <v>1705</v>
      </c>
      <c r="B3479" s="68" t="s">
        <v>74</v>
      </c>
    </row>
    <row r="3480" spans="1:2">
      <c r="A3480" t="s">
        <v>1590</v>
      </c>
      <c r="B3480" s="68" t="s">
        <v>74</v>
      </c>
    </row>
    <row r="3481" spans="1:2">
      <c r="A3481" t="s">
        <v>210</v>
      </c>
      <c r="B3481" s="68" t="s">
        <v>74</v>
      </c>
    </row>
    <row r="3482" spans="1:2">
      <c r="A3482" t="s">
        <v>5200</v>
      </c>
      <c r="B3482" s="68" t="s">
        <v>37</v>
      </c>
    </row>
    <row r="3483" spans="1:2">
      <c r="A3483" t="s">
        <v>6383</v>
      </c>
      <c r="B3483" s="68" t="s">
        <v>37</v>
      </c>
    </row>
    <row r="3484" spans="1:2">
      <c r="A3484" t="s">
        <v>7071</v>
      </c>
      <c r="B3484" s="68" t="s">
        <v>37</v>
      </c>
    </row>
    <row r="3485" spans="1:2">
      <c r="A3485" t="s">
        <v>5675</v>
      </c>
      <c r="B3485" s="68" t="s">
        <v>38</v>
      </c>
    </row>
    <row r="3486" spans="1:2">
      <c r="A3486" t="s">
        <v>4683</v>
      </c>
      <c r="B3486" s="68" t="s">
        <v>37</v>
      </c>
    </row>
    <row r="3487" spans="1:2">
      <c r="A3487" t="s">
        <v>3123</v>
      </c>
      <c r="B3487" s="68" t="s">
        <v>74</v>
      </c>
    </row>
    <row r="3488" spans="1:2">
      <c r="A3488" t="s">
        <v>2466</v>
      </c>
      <c r="B3488" s="68" t="s">
        <v>38</v>
      </c>
    </row>
    <row r="3489" spans="1:2">
      <c r="A3489" t="s">
        <v>4779</v>
      </c>
      <c r="B3489" s="68" t="s">
        <v>37</v>
      </c>
    </row>
    <row r="3490" spans="1:2">
      <c r="A3490" t="s">
        <v>5437</v>
      </c>
      <c r="B3490" s="68" t="s">
        <v>37</v>
      </c>
    </row>
    <row r="3491" spans="1:2">
      <c r="A3491" t="s">
        <v>5962</v>
      </c>
      <c r="B3491" s="68" t="s">
        <v>37</v>
      </c>
    </row>
    <row r="3492" spans="1:2">
      <c r="A3492" t="s">
        <v>8029</v>
      </c>
      <c r="B3492" s="68" t="s">
        <v>36</v>
      </c>
    </row>
    <row r="3493" spans="1:2">
      <c r="A3493" t="s">
        <v>2954</v>
      </c>
      <c r="B3493" s="68" t="s">
        <v>74</v>
      </c>
    </row>
    <row r="3494" spans="1:2">
      <c r="A3494" t="s">
        <v>7484</v>
      </c>
      <c r="B3494" s="68" t="s">
        <v>35</v>
      </c>
    </row>
    <row r="3495" spans="1:2">
      <c r="A3495" t="s">
        <v>3124</v>
      </c>
      <c r="B3495" s="68" t="s">
        <v>74</v>
      </c>
    </row>
    <row r="3496" spans="1:2">
      <c r="A3496" t="s">
        <v>1591</v>
      </c>
      <c r="B3496" s="68" t="s">
        <v>38</v>
      </c>
    </row>
    <row r="3497" spans="1:2">
      <c r="A3497" t="s">
        <v>3395</v>
      </c>
      <c r="B3497" s="68" t="s">
        <v>74</v>
      </c>
    </row>
    <row r="3498" spans="1:2">
      <c r="A3498" t="s">
        <v>4720</v>
      </c>
      <c r="B3498" s="68" t="s">
        <v>37</v>
      </c>
    </row>
    <row r="3499" spans="1:2">
      <c r="A3499" t="s">
        <v>5280</v>
      </c>
      <c r="B3499" s="68" t="s">
        <v>38</v>
      </c>
    </row>
    <row r="3500" spans="1:2">
      <c r="A3500" t="s">
        <v>4820</v>
      </c>
      <c r="B3500" s="68" t="s">
        <v>37</v>
      </c>
    </row>
    <row r="3501" spans="1:2">
      <c r="A3501" t="s">
        <v>6739</v>
      </c>
      <c r="B3501" s="68" t="s">
        <v>37</v>
      </c>
    </row>
    <row r="3502" spans="1:2">
      <c r="A3502" t="s">
        <v>6768</v>
      </c>
      <c r="B3502" s="68" t="s">
        <v>36</v>
      </c>
    </row>
    <row r="3503" spans="1:2">
      <c r="A3503" t="s">
        <v>5513</v>
      </c>
      <c r="B3503" s="68" t="s">
        <v>36</v>
      </c>
    </row>
    <row r="3504" spans="1:2">
      <c r="A3504" t="s">
        <v>3876</v>
      </c>
      <c r="B3504" s="68" t="s">
        <v>38</v>
      </c>
    </row>
    <row r="3505" spans="1:2">
      <c r="A3505" t="s">
        <v>6915</v>
      </c>
      <c r="B3505" s="68" t="s">
        <v>38</v>
      </c>
    </row>
    <row r="3506" spans="1:2">
      <c r="A3506" t="s">
        <v>7072</v>
      </c>
      <c r="B3506" s="68" t="s">
        <v>37</v>
      </c>
    </row>
    <row r="3507" spans="1:2">
      <c r="A3507" t="s">
        <v>3877</v>
      </c>
      <c r="B3507" s="68" t="s">
        <v>74</v>
      </c>
    </row>
    <row r="3508" spans="1:2">
      <c r="A3508" t="s">
        <v>6521</v>
      </c>
      <c r="B3508" s="68" t="s">
        <v>37</v>
      </c>
    </row>
    <row r="3509" spans="1:2">
      <c r="A3509" t="s">
        <v>7283</v>
      </c>
      <c r="B3509" s="68" t="s">
        <v>36</v>
      </c>
    </row>
    <row r="3510" spans="1:2">
      <c r="A3510" t="s">
        <v>2955</v>
      </c>
      <c r="B3510" s="68" t="s">
        <v>74</v>
      </c>
    </row>
    <row r="3511" spans="1:2">
      <c r="A3511" t="s">
        <v>6916</v>
      </c>
      <c r="B3511" s="68" t="s">
        <v>38</v>
      </c>
    </row>
    <row r="3512" spans="1:2">
      <c r="A3512" t="s">
        <v>6917</v>
      </c>
      <c r="B3512" s="68" t="s">
        <v>37</v>
      </c>
    </row>
    <row r="3513" spans="1:2">
      <c r="A3513" t="s">
        <v>211</v>
      </c>
      <c r="B3513" s="68" t="s">
        <v>38</v>
      </c>
    </row>
    <row r="3514" spans="1:2">
      <c r="A3514" t="s">
        <v>6522</v>
      </c>
      <c r="B3514" s="68" t="s">
        <v>37</v>
      </c>
    </row>
    <row r="3515" spans="1:2">
      <c r="A3515" t="s">
        <v>6523</v>
      </c>
      <c r="B3515" s="68" t="s">
        <v>37</v>
      </c>
    </row>
    <row r="3516" spans="1:2">
      <c r="A3516" t="s">
        <v>6384</v>
      </c>
      <c r="B3516" s="68" t="s">
        <v>36</v>
      </c>
    </row>
    <row r="3517" spans="1:2">
      <c r="A3517" t="s">
        <v>4212</v>
      </c>
      <c r="B3517" s="68" t="s">
        <v>37</v>
      </c>
    </row>
    <row r="3518" spans="1:2">
      <c r="A3518" t="s">
        <v>3289</v>
      </c>
      <c r="B3518" s="68" t="s">
        <v>38</v>
      </c>
    </row>
    <row r="3519" spans="1:2">
      <c r="A3519" t="s">
        <v>3125</v>
      </c>
      <c r="B3519" s="68" t="s">
        <v>74</v>
      </c>
    </row>
    <row r="3520" spans="1:2">
      <c r="A3520" t="s">
        <v>6918</v>
      </c>
      <c r="B3520" s="68" t="s">
        <v>37</v>
      </c>
    </row>
    <row r="3521" spans="1:2">
      <c r="A3521" t="s">
        <v>1451</v>
      </c>
      <c r="B3521" s="68" t="s">
        <v>38</v>
      </c>
    </row>
    <row r="3522" spans="1:2">
      <c r="A3522" t="s">
        <v>1452</v>
      </c>
      <c r="B3522" s="68" t="s">
        <v>38</v>
      </c>
    </row>
    <row r="3523" spans="1:2">
      <c r="A3523" t="s">
        <v>2267</v>
      </c>
      <c r="B3523" s="68" t="s">
        <v>38</v>
      </c>
    </row>
    <row r="3524" spans="1:2">
      <c r="A3524" t="s">
        <v>6524</v>
      </c>
      <c r="B3524" s="68" t="s">
        <v>37</v>
      </c>
    </row>
    <row r="3525" spans="1:2">
      <c r="A3525" t="s">
        <v>3126</v>
      </c>
      <c r="B3525" s="68" t="s">
        <v>38</v>
      </c>
    </row>
    <row r="3526" spans="1:2">
      <c r="A3526" t="s">
        <v>3290</v>
      </c>
      <c r="B3526" s="68" t="s">
        <v>38</v>
      </c>
    </row>
    <row r="3527" spans="1:2">
      <c r="A3527" t="s">
        <v>1836</v>
      </c>
      <c r="B3527" s="68" t="s">
        <v>38</v>
      </c>
    </row>
    <row r="3528" spans="1:2">
      <c r="A3528" t="s">
        <v>6814</v>
      </c>
      <c r="B3528" s="68" t="s">
        <v>36</v>
      </c>
    </row>
    <row r="3529" spans="1:2">
      <c r="A3529" t="s">
        <v>5676</v>
      </c>
      <c r="B3529" s="68" t="s">
        <v>38</v>
      </c>
    </row>
    <row r="3530" spans="1:2">
      <c r="A3530" t="s">
        <v>2802</v>
      </c>
      <c r="B3530" s="68" t="s">
        <v>38</v>
      </c>
    </row>
    <row r="3531" spans="1:2">
      <c r="A3531" t="s">
        <v>2060</v>
      </c>
      <c r="B3531" s="68" t="s">
        <v>38</v>
      </c>
    </row>
    <row r="3532" spans="1:2">
      <c r="A3532" t="s">
        <v>1453</v>
      </c>
      <c r="B3532" s="68" t="s">
        <v>38</v>
      </c>
    </row>
    <row r="3533" spans="1:2">
      <c r="A3533" t="s">
        <v>3291</v>
      </c>
      <c r="B3533" s="68" t="s">
        <v>38</v>
      </c>
    </row>
    <row r="3534" spans="1:2">
      <c r="A3534" t="s">
        <v>1837</v>
      </c>
      <c r="B3534" s="68" t="s">
        <v>38</v>
      </c>
    </row>
    <row r="3535" spans="1:2">
      <c r="A3535" t="s">
        <v>3717</v>
      </c>
      <c r="B3535" s="68" t="s">
        <v>38</v>
      </c>
    </row>
    <row r="3536" spans="1:2">
      <c r="A3536" t="s">
        <v>7932</v>
      </c>
      <c r="B3536" s="68" t="s">
        <v>37</v>
      </c>
    </row>
    <row r="3537" spans="1:2">
      <c r="A3537" t="s">
        <v>212</v>
      </c>
      <c r="B3537" s="68" t="s">
        <v>38</v>
      </c>
    </row>
    <row r="3538" spans="1:2">
      <c r="A3538" t="s">
        <v>4213</v>
      </c>
      <c r="B3538" s="68" t="s">
        <v>38</v>
      </c>
    </row>
    <row r="3539" spans="1:2">
      <c r="A3539" t="s">
        <v>213</v>
      </c>
      <c r="B3539" s="68" t="s">
        <v>74</v>
      </c>
    </row>
    <row r="3540" spans="1:2">
      <c r="A3540" t="s">
        <v>3807</v>
      </c>
      <c r="B3540" s="68" t="s">
        <v>38</v>
      </c>
    </row>
    <row r="3541" spans="1:2">
      <c r="A3541" t="s">
        <v>7559</v>
      </c>
      <c r="B3541" s="68" t="s">
        <v>36</v>
      </c>
    </row>
    <row r="3542" spans="1:2">
      <c r="A3542" t="s">
        <v>2061</v>
      </c>
      <c r="B3542" s="68" t="s">
        <v>38</v>
      </c>
    </row>
    <row r="3543" spans="1:2">
      <c r="A3543" t="s">
        <v>1592</v>
      </c>
      <c r="B3543" s="68" t="s">
        <v>38</v>
      </c>
    </row>
    <row r="3544" spans="1:2">
      <c r="A3544" t="s">
        <v>2268</v>
      </c>
      <c r="B3544" s="68" t="s">
        <v>38</v>
      </c>
    </row>
    <row r="3545" spans="1:2">
      <c r="A3545" t="s">
        <v>5514</v>
      </c>
      <c r="B3545" s="68" t="s">
        <v>37</v>
      </c>
    </row>
    <row r="3546" spans="1:2">
      <c r="A3546" t="s">
        <v>436</v>
      </c>
      <c r="B3546" s="68" t="s">
        <v>38</v>
      </c>
    </row>
    <row r="3547" spans="1:2">
      <c r="A3547" t="s">
        <v>1838</v>
      </c>
      <c r="B3547" s="68" t="s">
        <v>38</v>
      </c>
    </row>
    <row r="3548" spans="1:2">
      <c r="A3548" t="s">
        <v>5874</v>
      </c>
      <c r="B3548" s="68" t="s">
        <v>37</v>
      </c>
    </row>
    <row r="3549" spans="1:2">
      <c r="A3549" t="s">
        <v>3494</v>
      </c>
      <c r="B3549" s="68" t="s">
        <v>38</v>
      </c>
    </row>
    <row r="3550" spans="1:2">
      <c r="A3550" t="s">
        <v>7794</v>
      </c>
      <c r="B3550" s="68" t="s">
        <v>36</v>
      </c>
    </row>
    <row r="3551" spans="1:2">
      <c r="A3551" t="s">
        <v>5341</v>
      </c>
      <c r="B3551" s="68" t="s">
        <v>38</v>
      </c>
    </row>
    <row r="3552" spans="1:2">
      <c r="A3552" t="s">
        <v>7705</v>
      </c>
      <c r="B3552" s="68" t="s">
        <v>37</v>
      </c>
    </row>
    <row r="3553" spans="1:2">
      <c r="A3553" t="s">
        <v>6740</v>
      </c>
      <c r="B3553" s="68" t="s">
        <v>36</v>
      </c>
    </row>
    <row r="3554" spans="1:2">
      <c r="A3554" t="s">
        <v>6815</v>
      </c>
      <c r="B3554" s="68" t="s">
        <v>36</v>
      </c>
    </row>
    <row r="3555" spans="1:2">
      <c r="A3555" t="s">
        <v>679</v>
      </c>
      <c r="B3555" s="68" t="s">
        <v>74</v>
      </c>
    </row>
    <row r="3556" spans="1:2">
      <c r="A3556" t="s">
        <v>680</v>
      </c>
      <c r="B3556" s="68" t="s">
        <v>38</v>
      </c>
    </row>
    <row r="3557" spans="1:2">
      <c r="A3557" t="s">
        <v>7485</v>
      </c>
      <c r="B3557" s="68" t="s">
        <v>37</v>
      </c>
    </row>
    <row r="3558" spans="1:2">
      <c r="A3558" t="s">
        <v>4267</v>
      </c>
      <c r="B3558" s="68" t="s">
        <v>37</v>
      </c>
    </row>
    <row r="3559" spans="1:2">
      <c r="A3559" t="s">
        <v>1031</v>
      </c>
      <c r="B3559" s="68" t="s">
        <v>38</v>
      </c>
    </row>
    <row r="3560" spans="1:2">
      <c r="A3560" t="s">
        <v>531</v>
      </c>
      <c r="B3560" s="68" t="s">
        <v>38</v>
      </c>
    </row>
    <row r="3561" spans="1:2">
      <c r="A3561" t="s">
        <v>681</v>
      </c>
      <c r="B3561" s="68" t="s">
        <v>38</v>
      </c>
    </row>
    <row r="3562" spans="1:2">
      <c r="A3562" t="s">
        <v>4350</v>
      </c>
      <c r="B3562" s="68" t="s">
        <v>38</v>
      </c>
    </row>
    <row r="3563" spans="1:2">
      <c r="A3563" t="s">
        <v>6645</v>
      </c>
      <c r="B3563" s="68" t="s">
        <v>37</v>
      </c>
    </row>
    <row r="3564" spans="1:2">
      <c r="A3564" t="s">
        <v>1839</v>
      </c>
      <c r="B3564" s="68" t="s">
        <v>38</v>
      </c>
    </row>
    <row r="3565" spans="1:2">
      <c r="A3565" t="s">
        <v>214</v>
      </c>
      <c r="B3565" s="68" t="s">
        <v>38</v>
      </c>
    </row>
    <row r="3566" spans="1:2">
      <c r="A3566" t="s">
        <v>1162</v>
      </c>
      <c r="B3566" s="68" t="s">
        <v>38</v>
      </c>
    </row>
    <row r="3567" spans="1:2">
      <c r="A3567" t="s">
        <v>3878</v>
      </c>
      <c r="B3567" s="68" t="s">
        <v>38</v>
      </c>
    </row>
    <row r="3568" spans="1:2">
      <c r="A3568" t="s">
        <v>6114</v>
      </c>
      <c r="B3568" s="68" t="s">
        <v>38</v>
      </c>
    </row>
    <row r="3569" spans="1:2">
      <c r="A3569" t="s">
        <v>7560</v>
      </c>
      <c r="B3569" s="68" t="s">
        <v>35</v>
      </c>
    </row>
    <row r="3570" spans="1:2">
      <c r="A3570" t="s">
        <v>6289</v>
      </c>
      <c r="B3570" s="68" t="s">
        <v>37</v>
      </c>
    </row>
    <row r="3571" spans="1:2">
      <c r="A3571" t="s">
        <v>5801</v>
      </c>
      <c r="B3571" s="68" t="s">
        <v>37</v>
      </c>
    </row>
    <row r="3572" spans="1:2">
      <c r="A3572" t="s">
        <v>5875</v>
      </c>
      <c r="B3572" s="68" t="s">
        <v>38</v>
      </c>
    </row>
    <row r="3573" spans="1:2">
      <c r="A3573" t="s">
        <v>4268</v>
      </c>
      <c r="B3573" s="68" t="s">
        <v>37</v>
      </c>
    </row>
    <row r="3574" spans="1:2">
      <c r="A3574" t="s">
        <v>2062</v>
      </c>
      <c r="B3574" s="68" t="s">
        <v>38</v>
      </c>
    </row>
    <row r="3575" spans="1:2">
      <c r="A3575" t="s">
        <v>6816</v>
      </c>
      <c r="B3575" s="68" t="s">
        <v>36</v>
      </c>
    </row>
    <row r="3576" spans="1:2">
      <c r="A3576" t="s">
        <v>682</v>
      </c>
      <c r="B3576" s="68" t="s">
        <v>38</v>
      </c>
    </row>
    <row r="3577" spans="1:2">
      <c r="A3577" t="s">
        <v>3127</v>
      </c>
      <c r="B3577" s="68" t="s">
        <v>74</v>
      </c>
    </row>
    <row r="3578" spans="1:2">
      <c r="A3578" t="s">
        <v>215</v>
      </c>
      <c r="B3578" s="68" t="s">
        <v>38</v>
      </c>
    </row>
    <row r="3579" spans="1:2">
      <c r="A3579" t="s">
        <v>1593</v>
      </c>
      <c r="B3579" s="68" t="s">
        <v>38</v>
      </c>
    </row>
    <row r="3580" spans="1:2">
      <c r="A3580" t="s">
        <v>6115</v>
      </c>
      <c r="B3580" s="68" t="s">
        <v>37</v>
      </c>
    </row>
    <row r="3581" spans="1:2">
      <c r="A3581" t="s">
        <v>7561</v>
      </c>
      <c r="B3581" s="68" t="s">
        <v>37</v>
      </c>
    </row>
    <row r="3582" spans="1:2">
      <c r="A3582" t="s">
        <v>7650</v>
      </c>
      <c r="B3582" s="68" t="s">
        <v>35</v>
      </c>
    </row>
    <row r="3583" spans="1:2">
      <c r="A3583" t="s">
        <v>4633</v>
      </c>
      <c r="B3583" s="68" t="s">
        <v>38</v>
      </c>
    </row>
    <row r="3584" spans="1:2">
      <c r="A3584" t="s">
        <v>5438</v>
      </c>
      <c r="B3584" s="68" t="s">
        <v>38</v>
      </c>
    </row>
    <row r="3585" spans="1:2">
      <c r="A3585" t="s">
        <v>7734</v>
      </c>
      <c r="B3585" s="68" t="s">
        <v>37</v>
      </c>
    </row>
    <row r="3586" spans="1:2">
      <c r="A3586" t="s">
        <v>2803</v>
      </c>
      <c r="B3586" s="68" t="s">
        <v>38</v>
      </c>
    </row>
    <row r="3587" spans="1:2">
      <c r="A3587" t="s">
        <v>437</v>
      </c>
      <c r="B3587" s="68" t="s">
        <v>38</v>
      </c>
    </row>
    <row r="3588" spans="1:2">
      <c r="A3588" t="s">
        <v>3879</v>
      </c>
      <c r="B3588" s="68" t="s">
        <v>38</v>
      </c>
    </row>
    <row r="3589" spans="1:2">
      <c r="A3589" t="s">
        <v>4403</v>
      </c>
      <c r="B3589" s="68" t="s">
        <v>74</v>
      </c>
    </row>
    <row r="3590" spans="1:2">
      <c r="A3590" t="s">
        <v>3880</v>
      </c>
      <c r="B3590" s="68" t="s">
        <v>74</v>
      </c>
    </row>
    <row r="3591" spans="1:2">
      <c r="A3591" t="s">
        <v>1333</v>
      </c>
      <c r="B3591" s="68" t="s">
        <v>74</v>
      </c>
    </row>
    <row r="3592" spans="1:2">
      <c r="A3592" t="s">
        <v>3495</v>
      </c>
      <c r="B3592" s="68" t="s">
        <v>38</v>
      </c>
    </row>
    <row r="3593" spans="1:2">
      <c r="A3593" t="s">
        <v>6209</v>
      </c>
      <c r="B3593" s="68" t="s">
        <v>36</v>
      </c>
    </row>
    <row r="3594" spans="1:2">
      <c r="A3594" t="s">
        <v>7384</v>
      </c>
      <c r="B3594" s="68" t="s">
        <v>36</v>
      </c>
    </row>
    <row r="3595" spans="1:2">
      <c r="A3595" t="s">
        <v>1840</v>
      </c>
      <c r="B3595" s="68" t="s">
        <v>38</v>
      </c>
    </row>
    <row r="3596" spans="1:2">
      <c r="A3596" t="s">
        <v>3718</v>
      </c>
      <c r="B3596" s="68" t="s">
        <v>38</v>
      </c>
    </row>
    <row r="3597" spans="1:2">
      <c r="A3597" t="s">
        <v>1594</v>
      </c>
      <c r="B3597" s="68" t="s">
        <v>38</v>
      </c>
    </row>
    <row r="3598" spans="1:2">
      <c r="A3598" t="s">
        <v>7562</v>
      </c>
      <c r="B3598" s="68" t="s">
        <v>37</v>
      </c>
    </row>
    <row r="3599" spans="1:2">
      <c r="A3599" t="s">
        <v>683</v>
      </c>
      <c r="B3599" s="68" t="s">
        <v>74</v>
      </c>
    </row>
    <row r="3600" spans="1:2">
      <c r="A3600" t="s">
        <v>2269</v>
      </c>
      <c r="B3600" s="68" t="s">
        <v>38</v>
      </c>
    </row>
    <row r="3601" spans="1:2">
      <c r="A3601" t="s">
        <v>5963</v>
      </c>
      <c r="B3601" s="68" t="s">
        <v>38</v>
      </c>
    </row>
    <row r="3602" spans="1:2">
      <c r="A3602" t="s">
        <v>2467</v>
      </c>
      <c r="B3602" s="68" t="s">
        <v>38</v>
      </c>
    </row>
    <row r="3603" spans="1:2">
      <c r="A3603" t="s">
        <v>7735</v>
      </c>
      <c r="B3603" s="68" t="s">
        <v>37</v>
      </c>
    </row>
    <row r="3604" spans="1:2">
      <c r="A3604" t="s">
        <v>6385</v>
      </c>
      <c r="B3604" s="68" t="s">
        <v>37</v>
      </c>
    </row>
    <row r="3605" spans="1:2">
      <c r="A3605" t="s">
        <v>7563</v>
      </c>
      <c r="B3605" s="68" t="s">
        <v>35</v>
      </c>
    </row>
    <row r="3606" spans="1:2">
      <c r="A3606" t="s">
        <v>1595</v>
      </c>
      <c r="B3606" s="68" t="s">
        <v>38</v>
      </c>
    </row>
    <row r="3607" spans="1:2">
      <c r="A3607" t="s">
        <v>2468</v>
      </c>
      <c r="B3607" s="68" t="s">
        <v>38</v>
      </c>
    </row>
    <row r="3608" spans="1:2">
      <c r="A3608" t="s">
        <v>1841</v>
      </c>
      <c r="B3608" s="68" t="s">
        <v>38</v>
      </c>
    </row>
    <row r="3609" spans="1:2">
      <c r="A3609" t="s">
        <v>5876</v>
      </c>
      <c r="B3609" s="68" t="s">
        <v>38</v>
      </c>
    </row>
    <row r="3610" spans="1:2">
      <c r="A3610" t="s">
        <v>4936</v>
      </c>
      <c r="B3610" s="68" t="s">
        <v>38</v>
      </c>
    </row>
    <row r="3611" spans="1:2">
      <c r="A3611" t="s">
        <v>3128</v>
      </c>
      <c r="B3611" s="68" t="s">
        <v>74</v>
      </c>
    </row>
    <row r="3612" spans="1:2">
      <c r="A3612" t="s">
        <v>684</v>
      </c>
      <c r="B3612" s="68" t="s">
        <v>74</v>
      </c>
    </row>
    <row r="3613" spans="1:2">
      <c r="A3613" t="s">
        <v>1842</v>
      </c>
      <c r="B3613" s="68" t="s">
        <v>38</v>
      </c>
    </row>
    <row r="3614" spans="1:2">
      <c r="A3614" t="s">
        <v>6290</v>
      </c>
      <c r="B3614" s="68" t="s">
        <v>36</v>
      </c>
    </row>
    <row r="3615" spans="1:2">
      <c r="A3615" t="s">
        <v>1706</v>
      </c>
      <c r="B3615" s="68" t="s">
        <v>74</v>
      </c>
    </row>
    <row r="3616" spans="1:2">
      <c r="A3616" t="s">
        <v>3496</v>
      </c>
      <c r="B3616" s="68" t="s">
        <v>74</v>
      </c>
    </row>
    <row r="3617" spans="1:2">
      <c r="A3617" t="s">
        <v>1596</v>
      </c>
      <c r="B3617" s="68" t="s">
        <v>74</v>
      </c>
    </row>
    <row r="3618" spans="1:2">
      <c r="A3618" t="s">
        <v>1596</v>
      </c>
      <c r="B3618" s="68" t="s">
        <v>74</v>
      </c>
    </row>
    <row r="3619" spans="1:2">
      <c r="A3619" t="s">
        <v>4751</v>
      </c>
      <c r="B3619" s="68" t="s">
        <v>37</v>
      </c>
    </row>
    <row r="3620" spans="1:2">
      <c r="A3620" t="s">
        <v>438</v>
      </c>
      <c r="B3620" s="68" t="s">
        <v>38</v>
      </c>
    </row>
    <row r="3621" spans="1:2">
      <c r="A3621" t="s">
        <v>2880</v>
      </c>
      <c r="B3621" s="68" t="s">
        <v>38</v>
      </c>
    </row>
    <row r="3622" spans="1:2">
      <c r="A3622" t="s">
        <v>6817</v>
      </c>
      <c r="B3622" s="68" t="s">
        <v>36</v>
      </c>
    </row>
    <row r="3623" spans="1:2">
      <c r="A3623" t="s">
        <v>6741</v>
      </c>
      <c r="B3623" s="68" t="s">
        <v>36</v>
      </c>
    </row>
    <row r="3624" spans="1:2">
      <c r="A3624" t="s">
        <v>4503</v>
      </c>
      <c r="B3624" s="68" t="s">
        <v>74</v>
      </c>
    </row>
    <row r="3625" spans="1:2">
      <c r="A3625" t="s">
        <v>4149</v>
      </c>
      <c r="B3625" s="68" t="s">
        <v>36</v>
      </c>
    </row>
    <row r="3626" spans="1:2">
      <c r="A3626" t="s">
        <v>883</v>
      </c>
      <c r="B3626" s="68" t="s">
        <v>38</v>
      </c>
    </row>
    <row r="3627" spans="1:2">
      <c r="A3627" t="s">
        <v>216</v>
      </c>
      <c r="B3627" s="68" t="s">
        <v>74</v>
      </c>
    </row>
    <row r="3628" spans="1:2">
      <c r="A3628" t="s">
        <v>1843</v>
      </c>
      <c r="B3628" s="68" t="s">
        <v>38</v>
      </c>
    </row>
    <row r="3629" spans="1:2">
      <c r="A3629" t="s">
        <v>1597</v>
      </c>
      <c r="B3629" s="68" t="s">
        <v>38</v>
      </c>
    </row>
    <row r="3630" spans="1:2">
      <c r="A3630" t="s">
        <v>2063</v>
      </c>
      <c r="B3630" s="68" t="s">
        <v>38</v>
      </c>
    </row>
    <row r="3631" spans="1:2">
      <c r="A3631" t="s">
        <v>7933</v>
      </c>
      <c r="B3631" s="68" t="s">
        <v>36</v>
      </c>
    </row>
    <row r="3632" spans="1:2">
      <c r="A3632" t="s">
        <v>6707</v>
      </c>
      <c r="B3632" s="68" t="s">
        <v>37</v>
      </c>
    </row>
    <row r="3633" spans="1:2">
      <c r="A3633" t="s">
        <v>7284</v>
      </c>
      <c r="B3633" s="68" t="s">
        <v>35</v>
      </c>
    </row>
    <row r="3634" spans="1:2">
      <c r="A3634" t="s">
        <v>7934</v>
      </c>
      <c r="B3634" s="68" t="s">
        <v>35</v>
      </c>
    </row>
    <row r="3635" spans="1:2">
      <c r="A3635" t="s">
        <v>7935</v>
      </c>
      <c r="B3635" s="68" t="s">
        <v>37</v>
      </c>
    </row>
    <row r="3636" spans="1:2">
      <c r="A3636" t="s">
        <v>2881</v>
      </c>
      <c r="B3636" s="68" t="s">
        <v>38</v>
      </c>
    </row>
    <row r="3637" spans="1:2">
      <c r="A3637" t="s">
        <v>2882</v>
      </c>
      <c r="B3637" s="68" t="s">
        <v>38</v>
      </c>
    </row>
    <row r="3638" spans="1:2">
      <c r="A3638" t="s">
        <v>7936</v>
      </c>
      <c r="B3638" s="68" t="s">
        <v>38</v>
      </c>
    </row>
    <row r="3639" spans="1:2">
      <c r="A3639" t="s">
        <v>2270</v>
      </c>
      <c r="B3639" s="68" t="s">
        <v>74</v>
      </c>
    </row>
    <row r="3640" spans="1:2">
      <c r="A3640" t="s">
        <v>2271</v>
      </c>
      <c r="B3640" s="68" t="s">
        <v>38</v>
      </c>
    </row>
    <row r="3641" spans="1:2">
      <c r="A3641" t="s">
        <v>4504</v>
      </c>
      <c r="B3641" s="68" t="s">
        <v>74</v>
      </c>
    </row>
    <row r="3642" spans="1:2">
      <c r="A3642" t="s">
        <v>7844</v>
      </c>
      <c r="B3642" s="68" t="s">
        <v>36</v>
      </c>
    </row>
    <row r="3643" spans="1:2">
      <c r="A3643" t="s">
        <v>2804</v>
      </c>
      <c r="B3643" s="68" t="s">
        <v>38</v>
      </c>
    </row>
    <row r="3644" spans="1:2">
      <c r="A3644" t="s">
        <v>3129</v>
      </c>
      <c r="B3644" s="68" t="s">
        <v>74</v>
      </c>
    </row>
    <row r="3645" spans="1:2">
      <c r="A3645" t="s">
        <v>1598</v>
      </c>
      <c r="B3645" s="68" t="s">
        <v>38</v>
      </c>
    </row>
    <row r="3646" spans="1:2">
      <c r="A3646" t="s">
        <v>217</v>
      </c>
      <c r="B3646" s="68" t="s">
        <v>38</v>
      </c>
    </row>
    <row r="3647" spans="1:2">
      <c r="A3647" t="s">
        <v>218</v>
      </c>
      <c r="B3647" s="68" t="s">
        <v>38</v>
      </c>
    </row>
    <row r="3648" spans="1:2">
      <c r="A3648" t="s">
        <v>2469</v>
      </c>
      <c r="B3648" s="68" t="s">
        <v>38</v>
      </c>
    </row>
    <row r="3649" spans="1:2">
      <c r="A3649" t="s">
        <v>3130</v>
      </c>
      <c r="B3649" s="68" t="s">
        <v>74</v>
      </c>
    </row>
    <row r="3650" spans="1:2">
      <c r="A3650" t="s">
        <v>1454</v>
      </c>
      <c r="B3650" s="68" t="s">
        <v>38</v>
      </c>
    </row>
    <row r="3651" spans="1:2">
      <c r="A3651" t="s">
        <v>1455</v>
      </c>
      <c r="B3651" s="68" t="s">
        <v>38</v>
      </c>
    </row>
    <row r="3652" spans="1:2">
      <c r="A3652" t="s">
        <v>2272</v>
      </c>
      <c r="B3652" s="68" t="s">
        <v>38</v>
      </c>
    </row>
    <row r="3653" spans="1:2">
      <c r="A3653" t="s">
        <v>4721</v>
      </c>
      <c r="B3653" s="68" t="s">
        <v>38</v>
      </c>
    </row>
    <row r="3654" spans="1:2">
      <c r="A3654" t="s">
        <v>6039</v>
      </c>
      <c r="B3654" s="68" t="s">
        <v>38</v>
      </c>
    </row>
    <row r="3655" spans="1:2">
      <c r="A3655" t="s">
        <v>3396</v>
      </c>
      <c r="B3655" s="68" t="s">
        <v>38</v>
      </c>
    </row>
    <row r="3656" spans="1:2">
      <c r="A3656" t="s">
        <v>3497</v>
      </c>
      <c r="B3656" s="68" t="s">
        <v>74</v>
      </c>
    </row>
    <row r="3657" spans="1:2">
      <c r="A3657" t="s">
        <v>2273</v>
      </c>
      <c r="B3657" s="68" t="s">
        <v>38</v>
      </c>
    </row>
    <row r="3658" spans="1:2">
      <c r="A3658" t="s">
        <v>7564</v>
      </c>
      <c r="B3658" s="68" t="s">
        <v>37</v>
      </c>
    </row>
    <row r="3659" spans="1:2">
      <c r="A3659" t="s">
        <v>4588</v>
      </c>
      <c r="B3659" s="68" t="s">
        <v>38</v>
      </c>
    </row>
    <row r="3660" spans="1:2">
      <c r="A3660" t="s">
        <v>7073</v>
      </c>
      <c r="B3660" s="68" t="s">
        <v>37</v>
      </c>
    </row>
    <row r="3661" spans="1:2">
      <c r="A3661" t="s">
        <v>7074</v>
      </c>
      <c r="B3661" s="68" t="s">
        <v>38</v>
      </c>
    </row>
    <row r="3662" spans="1:2">
      <c r="A3662" t="s">
        <v>1599</v>
      </c>
      <c r="B3662" s="68" t="s">
        <v>38</v>
      </c>
    </row>
    <row r="3663" spans="1:2">
      <c r="A3663" t="s">
        <v>5342</v>
      </c>
      <c r="B3663" s="68" t="s">
        <v>38</v>
      </c>
    </row>
    <row r="3664" spans="1:2">
      <c r="A3664" t="s">
        <v>3397</v>
      </c>
      <c r="B3664" s="68" t="s">
        <v>38</v>
      </c>
    </row>
    <row r="3665" spans="1:2">
      <c r="A3665" t="s">
        <v>219</v>
      </c>
      <c r="B3665" s="68" t="s">
        <v>38</v>
      </c>
    </row>
    <row r="3666" spans="1:2">
      <c r="A3666" t="s">
        <v>3719</v>
      </c>
      <c r="B3666" s="68" t="s">
        <v>38</v>
      </c>
    </row>
    <row r="3667" spans="1:2">
      <c r="A3667" t="s">
        <v>1253</v>
      </c>
      <c r="B3667" s="68" t="s">
        <v>74</v>
      </c>
    </row>
    <row r="3668" spans="1:2">
      <c r="A3668" t="s">
        <v>3498</v>
      </c>
      <c r="B3668" s="68" t="s">
        <v>74</v>
      </c>
    </row>
    <row r="3669" spans="1:2">
      <c r="A3669" t="s">
        <v>4780</v>
      </c>
      <c r="B3669" s="68" t="s">
        <v>37</v>
      </c>
    </row>
    <row r="3670" spans="1:2">
      <c r="A3670" t="s">
        <v>3808</v>
      </c>
      <c r="B3670" s="68" t="s">
        <v>38</v>
      </c>
    </row>
    <row r="3671" spans="1:2">
      <c r="A3671" t="s">
        <v>5091</v>
      </c>
      <c r="B3671" s="68" t="s">
        <v>37</v>
      </c>
    </row>
    <row r="3672" spans="1:2">
      <c r="A3672" t="s">
        <v>5802</v>
      </c>
      <c r="B3672" s="68" t="s">
        <v>37</v>
      </c>
    </row>
    <row r="3673" spans="1:2">
      <c r="A3673" t="s">
        <v>3571</v>
      </c>
      <c r="B3673" s="68" t="s">
        <v>38</v>
      </c>
    </row>
    <row r="3674" spans="1:2">
      <c r="A3674" t="s">
        <v>4821</v>
      </c>
      <c r="B3674" s="68" t="s">
        <v>38</v>
      </c>
    </row>
    <row r="3675" spans="1:2">
      <c r="A3675" t="s">
        <v>5140</v>
      </c>
      <c r="B3675" s="68" t="s">
        <v>38</v>
      </c>
    </row>
    <row r="3676" spans="1:2">
      <c r="A3676" t="s">
        <v>4214</v>
      </c>
      <c r="B3676" s="68" t="s">
        <v>38</v>
      </c>
    </row>
    <row r="3677" spans="1:2">
      <c r="A3677" t="s">
        <v>2274</v>
      </c>
      <c r="B3677" s="68" t="s">
        <v>38</v>
      </c>
    </row>
    <row r="3678" spans="1:2">
      <c r="A3678" t="s">
        <v>7937</v>
      </c>
      <c r="B3678" s="68" t="s">
        <v>35</v>
      </c>
    </row>
    <row r="3679" spans="1:2">
      <c r="A3679" t="s">
        <v>2064</v>
      </c>
      <c r="B3679" s="68" t="s">
        <v>38</v>
      </c>
    </row>
    <row r="3680" spans="1:2">
      <c r="A3680" t="s">
        <v>1707</v>
      </c>
      <c r="B3680" s="68" t="s">
        <v>74</v>
      </c>
    </row>
    <row r="3681" spans="1:2">
      <c r="A3681" t="s">
        <v>2275</v>
      </c>
      <c r="B3681" s="68" t="s">
        <v>74</v>
      </c>
    </row>
    <row r="3682" spans="1:2">
      <c r="A3682" t="s">
        <v>1456</v>
      </c>
      <c r="B3682" s="68" t="s">
        <v>38</v>
      </c>
    </row>
    <row r="3683" spans="1:2">
      <c r="A3683" t="s">
        <v>3720</v>
      </c>
      <c r="B3683" s="68" t="s">
        <v>38</v>
      </c>
    </row>
    <row r="3684" spans="1:2">
      <c r="A3684" t="s">
        <v>3499</v>
      </c>
      <c r="B3684" s="68" t="s">
        <v>74</v>
      </c>
    </row>
    <row r="3685" spans="1:2">
      <c r="A3685" t="s">
        <v>439</v>
      </c>
      <c r="B3685" s="68" t="s">
        <v>38</v>
      </c>
    </row>
    <row r="3686" spans="1:2">
      <c r="A3686" t="s">
        <v>1032</v>
      </c>
      <c r="B3686" s="68" t="s">
        <v>38</v>
      </c>
    </row>
    <row r="3687" spans="1:2">
      <c r="A3687" t="s">
        <v>5281</v>
      </c>
      <c r="B3687" s="68" t="s">
        <v>38</v>
      </c>
    </row>
    <row r="3688" spans="1:2">
      <c r="A3688" t="s">
        <v>4658</v>
      </c>
      <c r="B3688" s="68" t="s">
        <v>37</v>
      </c>
    </row>
    <row r="3689" spans="1:2">
      <c r="A3689" t="s">
        <v>7651</v>
      </c>
      <c r="B3689" s="68" t="s">
        <v>36</v>
      </c>
    </row>
    <row r="3690" spans="1:2">
      <c r="A3690" t="s">
        <v>6646</v>
      </c>
      <c r="B3690" s="68" t="s">
        <v>37</v>
      </c>
    </row>
    <row r="3691" spans="1:2">
      <c r="A3691" t="s">
        <v>4822</v>
      </c>
      <c r="B3691" s="68" t="s">
        <v>38</v>
      </c>
    </row>
    <row r="3692" spans="1:2">
      <c r="A3692" t="s">
        <v>4081</v>
      </c>
      <c r="B3692" s="68" t="s">
        <v>38</v>
      </c>
    </row>
    <row r="3693" spans="1:2">
      <c r="A3693" t="s">
        <v>5964</v>
      </c>
      <c r="B3693" s="68" t="s">
        <v>37</v>
      </c>
    </row>
    <row r="3694" spans="1:2">
      <c r="A3694" t="s">
        <v>5677</v>
      </c>
      <c r="B3694" s="68" t="s">
        <v>38</v>
      </c>
    </row>
    <row r="3695" spans="1:2">
      <c r="A3695" t="s">
        <v>5678</v>
      </c>
      <c r="B3695" s="68" t="s">
        <v>38</v>
      </c>
    </row>
    <row r="3696" spans="1:2">
      <c r="A3696" t="s">
        <v>4309</v>
      </c>
      <c r="B3696" s="68" t="s">
        <v>38</v>
      </c>
    </row>
    <row r="3697" spans="1:2">
      <c r="A3697" t="s">
        <v>220</v>
      </c>
      <c r="B3697" s="68" t="s">
        <v>74</v>
      </c>
    </row>
    <row r="3698" spans="1:2">
      <c r="A3698" t="s">
        <v>4987</v>
      </c>
      <c r="B3698" s="68" t="s">
        <v>38</v>
      </c>
    </row>
    <row r="3699" spans="1:2">
      <c r="A3699" t="s">
        <v>4568</v>
      </c>
      <c r="B3699" s="68" t="s">
        <v>38</v>
      </c>
    </row>
    <row r="3700" spans="1:2">
      <c r="A3700" t="s">
        <v>3398</v>
      </c>
      <c r="B3700" s="68" t="s">
        <v>38</v>
      </c>
    </row>
    <row r="3701" spans="1:2">
      <c r="A3701" t="s">
        <v>1457</v>
      </c>
      <c r="B3701" s="68" t="s">
        <v>38</v>
      </c>
    </row>
    <row r="3702" spans="1:2">
      <c r="A3702" t="s">
        <v>1600</v>
      </c>
      <c r="B3702" s="68" t="s">
        <v>38</v>
      </c>
    </row>
    <row r="3703" spans="1:2">
      <c r="A3703" t="s">
        <v>7938</v>
      </c>
      <c r="B3703" s="68" t="s">
        <v>37</v>
      </c>
    </row>
    <row r="3704" spans="1:2">
      <c r="A3704" t="s">
        <v>4215</v>
      </c>
      <c r="B3704" s="68" t="s">
        <v>37</v>
      </c>
    </row>
    <row r="3705" spans="1:2">
      <c r="A3705" t="s">
        <v>2276</v>
      </c>
      <c r="B3705" s="68" t="s">
        <v>38</v>
      </c>
    </row>
    <row r="3706" spans="1:2">
      <c r="A3706" t="s">
        <v>8030</v>
      </c>
      <c r="B3706" s="68" t="s">
        <v>36</v>
      </c>
    </row>
    <row r="3707" spans="1:2">
      <c r="A3707" t="s">
        <v>5025</v>
      </c>
      <c r="B3707" s="68" t="s">
        <v>38</v>
      </c>
    </row>
    <row r="3708" spans="1:2">
      <c r="A3708" t="s">
        <v>2470</v>
      </c>
      <c r="B3708" s="68" t="s">
        <v>38</v>
      </c>
    </row>
    <row r="3709" spans="1:2">
      <c r="A3709" t="s">
        <v>7075</v>
      </c>
      <c r="B3709" s="68" t="s">
        <v>37</v>
      </c>
    </row>
    <row r="3710" spans="1:2">
      <c r="A3710" t="s">
        <v>6386</v>
      </c>
      <c r="B3710" s="68" t="s">
        <v>37</v>
      </c>
    </row>
    <row r="3711" spans="1:2">
      <c r="A3711" t="s">
        <v>7845</v>
      </c>
      <c r="B3711" s="68" t="s">
        <v>37</v>
      </c>
    </row>
    <row r="3712" spans="1:2">
      <c r="A3712" t="s">
        <v>5965</v>
      </c>
      <c r="B3712" s="68" t="s">
        <v>37</v>
      </c>
    </row>
    <row r="3713" spans="1:2">
      <c r="A3713" t="s">
        <v>1601</v>
      </c>
      <c r="B3713" s="68" t="s">
        <v>38</v>
      </c>
    </row>
    <row r="3714" spans="1:2">
      <c r="A3714" t="s">
        <v>1602</v>
      </c>
      <c r="B3714" s="68" t="s">
        <v>38</v>
      </c>
    </row>
    <row r="3715" spans="1:2">
      <c r="A3715" t="s">
        <v>2065</v>
      </c>
      <c r="B3715" s="68" t="s">
        <v>38</v>
      </c>
    </row>
    <row r="3716" spans="1:2">
      <c r="A3716" t="s">
        <v>7846</v>
      </c>
      <c r="B3716" s="68" t="s">
        <v>37</v>
      </c>
    </row>
    <row r="3717" spans="1:2">
      <c r="A3717" t="s">
        <v>1603</v>
      </c>
      <c r="B3717" s="68" t="s">
        <v>38</v>
      </c>
    </row>
    <row r="3718" spans="1:2">
      <c r="A3718" t="s">
        <v>6116</v>
      </c>
      <c r="B3718" s="68" t="s">
        <v>36</v>
      </c>
    </row>
    <row r="3719" spans="1:2">
      <c r="A3719" t="s">
        <v>3131</v>
      </c>
      <c r="B3719" s="68" t="s">
        <v>74</v>
      </c>
    </row>
    <row r="3720" spans="1:2">
      <c r="A3720" t="s">
        <v>221</v>
      </c>
      <c r="B3720" s="68" t="s">
        <v>74</v>
      </c>
    </row>
    <row r="3721" spans="1:2">
      <c r="A3721" t="s">
        <v>222</v>
      </c>
      <c r="B3721" s="68" t="s">
        <v>74</v>
      </c>
    </row>
    <row r="3722" spans="1:2">
      <c r="A3722" t="s">
        <v>3881</v>
      </c>
      <c r="B3722" s="68" t="s">
        <v>74</v>
      </c>
    </row>
    <row r="3723" spans="1:2">
      <c r="A3723" t="s">
        <v>3809</v>
      </c>
      <c r="B3723" s="68" t="s">
        <v>38</v>
      </c>
    </row>
    <row r="3724" spans="1:2">
      <c r="A3724" t="s">
        <v>3399</v>
      </c>
      <c r="B3724" s="68" t="s">
        <v>74</v>
      </c>
    </row>
    <row r="3725" spans="1:2">
      <c r="A3725" t="s">
        <v>223</v>
      </c>
      <c r="B3725" s="68" t="s">
        <v>38</v>
      </c>
    </row>
    <row r="3726" spans="1:2">
      <c r="A3726" t="s">
        <v>2956</v>
      </c>
      <c r="B3726" s="68" t="s">
        <v>74</v>
      </c>
    </row>
    <row r="3727" spans="1:2">
      <c r="A3727" t="s">
        <v>6525</v>
      </c>
      <c r="B3727" s="68" t="s">
        <v>37</v>
      </c>
    </row>
    <row r="3728" spans="1:2">
      <c r="A3728" t="s">
        <v>1458</v>
      </c>
      <c r="B3728" s="68" t="s">
        <v>38</v>
      </c>
    </row>
    <row r="3729" spans="1:2">
      <c r="A3729" t="s">
        <v>2066</v>
      </c>
      <c r="B3729" s="68" t="s">
        <v>38</v>
      </c>
    </row>
    <row r="3730" spans="1:2">
      <c r="A3730" t="s">
        <v>4404</v>
      </c>
      <c r="B3730" s="68" t="s">
        <v>38</v>
      </c>
    </row>
    <row r="3731" spans="1:2">
      <c r="A3731" t="s">
        <v>7076</v>
      </c>
      <c r="B3731" s="68" t="s">
        <v>37</v>
      </c>
    </row>
    <row r="3732" spans="1:2">
      <c r="A3732" t="s">
        <v>1459</v>
      </c>
      <c r="B3732" s="68" t="s">
        <v>38</v>
      </c>
    </row>
    <row r="3733" spans="1:2">
      <c r="A3733" t="s">
        <v>2883</v>
      </c>
      <c r="B3733" s="68" t="s">
        <v>38</v>
      </c>
    </row>
    <row r="3734" spans="1:2">
      <c r="A3734" t="s">
        <v>6040</v>
      </c>
      <c r="B3734" s="68" t="s">
        <v>37</v>
      </c>
    </row>
    <row r="3735" spans="1:2">
      <c r="A3735" t="s">
        <v>5966</v>
      </c>
      <c r="B3735" s="68" t="s">
        <v>37</v>
      </c>
    </row>
    <row r="3736" spans="1:2">
      <c r="A3736" t="s">
        <v>6041</v>
      </c>
      <c r="B3736" s="68" t="s">
        <v>38</v>
      </c>
    </row>
    <row r="3737" spans="1:2">
      <c r="A3737" t="s">
        <v>224</v>
      </c>
      <c r="B3737" s="68" t="s">
        <v>38</v>
      </c>
    </row>
    <row r="3738" spans="1:2">
      <c r="A3738" t="s">
        <v>5141</v>
      </c>
      <c r="B3738" s="68" t="s">
        <v>37</v>
      </c>
    </row>
    <row r="3739" spans="1:2">
      <c r="A3739" t="s">
        <v>6117</v>
      </c>
      <c r="B3739" s="68" t="s">
        <v>36</v>
      </c>
    </row>
    <row r="3740" spans="1:2">
      <c r="A3740" t="s">
        <v>5026</v>
      </c>
      <c r="B3740" s="68" t="s">
        <v>38</v>
      </c>
    </row>
    <row r="3741" spans="1:2">
      <c r="A3741" t="s">
        <v>1844</v>
      </c>
      <c r="B3741" s="68" t="s">
        <v>38</v>
      </c>
    </row>
    <row r="3742" spans="1:2">
      <c r="A3742" t="s">
        <v>2277</v>
      </c>
      <c r="B3742" s="68" t="s">
        <v>38</v>
      </c>
    </row>
    <row r="3743" spans="1:2">
      <c r="A3743" t="s">
        <v>7939</v>
      </c>
      <c r="B3743" s="68" t="s">
        <v>37</v>
      </c>
    </row>
    <row r="3744" spans="1:2">
      <c r="A3744" t="s">
        <v>685</v>
      </c>
      <c r="B3744" s="68" t="s">
        <v>74</v>
      </c>
    </row>
    <row r="3745" spans="1:2">
      <c r="A3745" t="s">
        <v>1254</v>
      </c>
      <c r="B3745" s="68" t="s">
        <v>74</v>
      </c>
    </row>
    <row r="3746" spans="1:2">
      <c r="A3746" t="s">
        <v>6118</v>
      </c>
      <c r="B3746" s="68" t="s">
        <v>36</v>
      </c>
    </row>
    <row r="3747" spans="1:2">
      <c r="A3747" t="s">
        <v>1708</v>
      </c>
      <c r="B3747" s="68" t="s">
        <v>74</v>
      </c>
    </row>
    <row r="3748" spans="1:2">
      <c r="A3748" t="s">
        <v>2631</v>
      </c>
      <c r="B3748" s="68" t="s">
        <v>38</v>
      </c>
    </row>
    <row r="3749" spans="1:2">
      <c r="A3749" t="s">
        <v>2067</v>
      </c>
      <c r="B3749" s="68" t="s">
        <v>38</v>
      </c>
    </row>
    <row r="3750" spans="1:2">
      <c r="A3750" t="s">
        <v>1255</v>
      </c>
      <c r="B3750" s="68" t="s">
        <v>74</v>
      </c>
    </row>
    <row r="3751" spans="1:2">
      <c r="A3751" t="s">
        <v>5515</v>
      </c>
      <c r="B3751" s="68" t="s">
        <v>37</v>
      </c>
    </row>
    <row r="3752" spans="1:2">
      <c r="A3752" t="s">
        <v>5967</v>
      </c>
      <c r="B3752" s="68" t="s">
        <v>37</v>
      </c>
    </row>
    <row r="3753" spans="1:2">
      <c r="A3753" t="s">
        <v>2278</v>
      </c>
      <c r="B3753" s="68" t="s">
        <v>74</v>
      </c>
    </row>
    <row r="3754" spans="1:2">
      <c r="A3754" t="s">
        <v>1845</v>
      </c>
      <c r="B3754" s="68" t="s">
        <v>38</v>
      </c>
    </row>
    <row r="3755" spans="1:2">
      <c r="A3755" t="s">
        <v>532</v>
      </c>
      <c r="B3755" s="68" t="s">
        <v>38</v>
      </c>
    </row>
    <row r="3756" spans="1:2">
      <c r="A3756" t="s">
        <v>2471</v>
      </c>
      <c r="B3756" s="68" t="s">
        <v>38</v>
      </c>
    </row>
    <row r="3757" spans="1:2">
      <c r="A3757" t="s">
        <v>4937</v>
      </c>
      <c r="B3757" s="68" t="s">
        <v>37</v>
      </c>
    </row>
    <row r="3758" spans="1:2">
      <c r="A3758" t="s">
        <v>7198</v>
      </c>
      <c r="B3758" s="68" t="s">
        <v>37</v>
      </c>
    </row>
    <row r="3759" spans="1:2">
      <c r="A3759" t="s">
        <v>686</v>
      </c>
      <c r="B3759" s="68" t="s">
        <v>38</v>
      </c>
    </row>
    <row r="3760" spans="1:2">
      <c r="A3760" t="s">
        <v>687</v>
      </c>
      <c r="B3760" s="68" t="s">
        <v>38</v>
      </c>
    </row>
    <row r="3761" spans="1:2">
      <c r="A3761" t="s">
        <v>5679</v>
      </c>
      <c r="B3761" s="68" t="s">
        <v>38</v>
      </c>
    </row>
    <row r="3762" spans="1:2">
      <c r="A3762" t="s">
        <v>5201</v>
      </c>
      <c r="B3762" s="68" t="s">
        <v>37</v>
      </c>
    </row>
    <row r="3763" spans="1:2">
      <c r="A3763" t="s">
        <v>4889</v>
      </c>
      <c r="B3763" s="68" t="s">
        <v>37</v>
      </c>
    </row>
    <row r="3764" spans="1:2">
      <c r="A3764" t="s">
        <v>5439</v>
      </c>
      <c r="B3764" s="68" t="s">
        <v>37</v>
      </c>
    </row>
    <row r="3765" spans="1:2">
      <c r="A3765" t="s">
        <v>5343</v>
      </c>
      <c r="B3765" s="68" t="s">
        <v>37</v>
      </c>
    </row>
    <row r="3766" spans="1:2">
      <c r="A3766" t="s">
        <v>6526</v>
      </c>
      <c r="B3766" s="68" t="s">
        <v>37</v>
      </c>
    </row>
    <row r="3767" spans="1:2">
      <c r="A3767" t="s">
        <v>6818</v>
      </c>
      <c r="B3767" s="68" t="s">
        <v>36</v>
      </c>
    </row>
    <row r="3768" spans="1:2">
      <c r="A3768" t="s">
        <v>4150</v>
      </c>
      <c r="B3768" s="68" t="s">
        <v>37</v>
      </c>
    </row>
    <row r="3769" spans="1:2">
      <c r="A3769" t="s">
        <v>225</v>
      </c>
      <c r="B3769" s="68" t="s">
        <v>38</v>
      </c>
    </row>
    <row r="3770" spans="1:2">
      <c r="A3770" t="s">
        <v>2720</v>
      </c>
      <c r="B3770" s="68" t="s">
        <v>38</v>
      </c>
    </row>
    <row r="3771" spans="1:2">
      <c r="A3771" t="s">
        <v>1846</v>
      </c>
      <c r="B3771" s="68" t="s">
        <v>38</v>
      </c>
    </row>
    <row r="3772" spans="1:2">
      <c r="A3772" t="s">
        <v>1163</v>
      </c>
      <c r="B3772" s="68" t="s">
        <v>74</v>
      </c>
    </row>
    <row r="3773" spans="1:2">
      <c r="A3773" t="s">
        <v>3882</v>
      </c>
      <c r="B3773" s="68" t="s">
        <v>38</v>
      </c>
    </row>
    <row r="3774" spans="1:2">
      <c r="A3774" t="s">
        <v>7940</v>
      </c>
      <c r="B3774" s="68" t="s">
        <v>36</v>
      </c>
    </row>
    <row r="3775" spans="1:2">
      <c r="A3775" t="s">
        <v>2957</v>
      </c>
      <c r="B3775" s="68" t="s">
        <v>38</v>
      </c>
    </row>
    <row r="3776" spans="1:2">
      <c r="A3776" t="s">
        <v>1604</v>
      </c>
      <c r="B3776" s="68" t="s">
        <v>74</v>
      </c>
    </row>
    <row r="3777" spans="1:2">
      <c r="A3777" t="s">
        <v>7199</v>
      </c>
      <c r="B3777" s="68" t="s">
        <v>36</v>
      </c>
    </row>
    <row r="3778" spans="1:2">
      <c r="A3778" t="s">
        <v>7077</v>
      </c>
      <c r="B3778" s="68" t="s">
        <v>37</v>
      </c>
    </row>
    <row r="3779" spans="1:2">
      <c r="A3779" t="s">
        <v>7385</v>
      </c>
      <c r="B3779" s="68" t="s">
        <v>36</v>
      </c>
    </row>
    <row r="3780" spans="1:2">
      <c r="A3780" t="s">
        <v>5092</v>
      </c>
      <c r="B3780" s="68" t="s">
        <v>38</v>
      </c>
    </row>
    <row r="3781" spans="1:2">
      <c r="A3781" t="s">
        <v>5027</v>
      </c>
      <c r="B3781" s="68" t="s">
        <v>38</v>
      </c>
    </row>
    <row r="3782" spans="1:2">
      <c r="A3782" t="s">
        <v>6527</v>
      </c>
      <c r="B3782" s="68" t="s">
        <v>36</v>
      </c>
    </row>
    <row r="3783" spans="1:2">
      <c r="A3783" t="s">
        <v>2884</v>
      </c>
      <c r="B3783" s="68" t="s">
        <v>38</v>
      </c>
    </row>
    <row r="3784" spans="1:2">
      <c r="A3784" t="s">
        <v>2279</v>
      </c>
      <c r="B3784" s="68" t="s">
        <v>38</v>
      </c>
    </row>
    <row r="3785" spans="1:2">
      <c r="A3785" t="s">
        <v>4269</v>
      </c>
      <c r="B3785" s="68" t="s">
        <v>38</v>
      </c>
    </row>
    <row r="3786" spans="1:2">
      <c r="A3786" t="s">
        <v>3883</v>
      </c>
      <c r="B3786" s="68" t="s">
        <v>38</v>
      </c>
    </row>
    <row r="3787" spans="1:2">
      <c r="A3787" t="s">
        <v>2632</v>
      </c>
      <c r="B3787" s="68" t="s">
        <v>38</v>
      </c>
    </row>
    <row r="3788" spans="1:2">
      <c r="A3788" t="s">
        <v>4505</v>
      </c>
      <c r="B3788" s="68" t="s">
        <v>38</v>
      </c>
    </row>
    <row r="3789" spans="1:2">
      <c r="A3789" t="s">
        <v>3884</v>
      </c>
      <c r="B3789" s="68" t="s">
        <v>74</v>
      </c>
    </row>
    <row r="3790" spans="1:2">
      <c r="A3790" t="s">
        <v>3292</v>
      </c>
      <c r="B3790" s="68" t="s">
        <v>38</v>
      </c>
    </row>
    <row r="3791" spans="1:2">
      <c r="A3791" t="s">
        <v>3132</v>
      </c>
      <c r="B3791" s="68" t="s">
        <v>74</v>
      </c>
    </row>
    <row r="3792" spans="1:2">
      <c r="A3792" t="s">
        <v>2280</v>
      </c>
      <c r="B3792" s="68" t="s">
        <v>38</v>
      </c>
    </row>
    <row r="3793" spans="1:2">
      <c r="A3793" t="s">
        <v>2885</v>
      </c>
      <c r="B3793" s="68" t="s">
        <v>38</v>
      </c>
    </row>
    <row r="3794" spans="1:2">
      <c r="A3794" t="s">
        <v>1256</v>
      </c>
      <c r="B3794" s="68" t="s">
        <v>74</v>
      </c>
    </row>
    <row r="3795" spans="1:2">
      <c r="A3795" t="s">
        <v>7736</v>
      </c>
      <c r="B3795" s="68" t="s">
        <v>38</v>
      </c>
    </row>
    <row r="3796" spans="1:2">
      <c r="A3796" t="s">
        <v>7565</v>
      </c>
      <c r="B3796" s="68" t="s">
        <v>35</v>
      </c>
    </row>
    <row r="3797" spans="1:2">
      <c r="A3797" t="s">
        <v>1460</v>
      </c>
      <c r="B3797" s="68" t="s">
        <v>38</v>
      </c>
    </row>
    <row r="3798" spans="1:2">
      <c r="A3798" t="s">
        <v>2805</v>
      </c>
      <c r="B3798" s="68" t="s">
        <v>38</v>
      </c>
    </row>
    <row r="3799" spans="1:2">
      <c r="A3799" t="s">
        <v>7078</v>
      </c>
      <c r="B3799" s="68" t="s">
        <v>38</v>
      </c>
    </row>
    <row r="3800" spans="1:2">
      <c r="A3800" t="s">
        <v>4151</v>
      </c>
      <c r="B3800" s="68" t="s">
        <v>38</v>
      </c>
    </row>
    <row r="3801" spans="1:2">
      <c r="A3801" t="s">
        <v>2958</v>
      </c>
      <c r="B3801" s="68" t="s">
        <v>74</v>
      </c>
    </row>
    <row r="3802" spans="1:2">
      <c r="A3802" t="s">
        <v>1461</v>
      </c>
      <c r="B3802" s="68" t="s">
        <v>38</v>
      </c>
    </row>
    <row r="3803" spans="1:2">
      <c r="A3803" t="s">
        <v>3400</v>
      </c>
      <c r="B3803" s="68" t="s">
        <v>38</v>
      </c>
    </row>
    <row r="3804" spans="1:2">
      <c r="A3804" t="s">
        <v>2281</v>
      </c>
      <c r="B3804" s="68" t="s">
        <v>74</v>
      </c>
    </row>
    <row r="3805" spans="1:2">
      <c r="A3805" t="s">
        <v>3133</v>
      </c>
      <c r="B3805" s="68" t="s">
        <v>74</v>
      </c>
    </row>
    <row r="3806" spans="1:2">
      <c r="A3806" t="s">
        <v>5202</v>
      </c>
      <c r="B3806" s="68" t="s">
        <v>37</v>
      </c>
    </row>
    <row r="3807" spans="1:2">
      <c r="A3807" t="s">
        <v>7566</v>
      </c>
      <c r="B3807" s="68" t="s">
        <v>37</v>
      </c>
    </row>
    <row r="3808" spans="1:2">
      <c r="A3808" t="s">
        <v>1033</v>
      </c>
      <c r="B3808" s="68" t="s">
        <v>38</v>
      </c>
    </row>
    <row r="3809" spans="1:2">
      <c r="A3809" t="s">
        <v>7079</v>
      </c>
      <c r="B3809" s="68" t="s">
        <v>37</v>
      </c>
    </row>
    <row r="3810" spans="1:2">
      <c r="A3810" t="s">
        <v>7285</v>
      </c>
      <c r="B3810" s="68" t="s">
        <v>36</v>
      </c>
    </row>
    <row r="3811" spans="1:2">
      <c r="A3811" t="s">
        <v>7941</v>
      </c>
      <c r="B3811" s="68" t="s">
        <v>37</v>
      </c>
    </row>
    <row r="3812" spans="1:2">
      <c r="A3812" t="s">
        <v>4890</v>
      </c>
      <c r="B3812" s="68" t="s">
        <v>38</v>
      </c>
    </row>
    <row r="3813" spans="1:2">
      <c r="A3813" t="s">
        <v>7567</v>
      </c>
      <c r="B3813" s="68" t="s">
        <v>36</v>
      </c>
    </row>
    <row r="3814" spans="1:2">
      <c r="A3814" t="s">
        <v>8031</v>
      </c>
      <c r="B3814" s="68" t="s">
        <v>37</v>
      </c>
    </row>
    <row r="3815" spans="1:2">
      <c r="A3815" t="s">
        <v>7080</v>
      </c>
      <c r="B3815" s="68" t="s">
        <v>37</v>
      </c>
    </row>
    <row r="3816" spans="1:2">
      <c r="A3816" t="s">
        <v>5440</v>
      </c>
      <c r="B3816" s="68" t="s">
        <v>37</v>
      </c>
    </row>
    <row r="3817" spans="1:2">
      <c r="A3817" t="s">
        <v>2806</v>
      </c>
      <c r="B3817" s="68" t="s">
        <v>38</v>
      </c>
    </row>
    <row r="3818" spans="1:2">
      <c r="A3818" t="s">
        <v>533</v>
      </c>
      <c r="B3818" s="68" t="s">
        <v>38</v>
      </c>
    </row>
    <row r="3819" spans="1:2">
      <c r="A3819" t="s">
        <v>6742</v>
      </c>
      <c r="B3819" s="68" t="s">
        <v>36</v>
      </c>
    </row>
    <row r="3820" spans="1:2">
      <c r="A3820" t="s">
        <v>2282</v>
      </c>
      <c r="B3820" s="68" t="s">
        <v>38</v>
      </c>
    </row>
    <row r="3821" spans="1:2">
      <c r="A3821" t="s">
        <v>2283</v>
      </c>
      <c r="B3821" s="68" t="s">
        <v>38</v>
      </c>
    </row>
    <row r="3822" spans="1:2">
      <c r="A3822" t="s">
        <v>6647</v>
      </c>
      <c r="B3822" s="68" t="s">
        <v>37</v>
      </c>
    </row>
    <row r="3823" spans="1:2">
      <c r="A3823" t="s">
        <v>688</v>
      </c>
      <c r="B3823" s="68" t="s">
        <v>38</v>
      </c>
    </row>
    <row r="3824" spans="1:2">
      <c r="A3824" t="s">
        <v>7081</v>
      </c>
      <c r="B3824" s="68" t="s">
        <v>38</v>
      </c>
    </row>
    <row r="3825" spans="1:2">
      <c r="A3825" t="s">
        <v>7737</v>
      </c>
      <c r="B3825" s="68" t="s">
        <v>37</v>
      </c>
    </row>
    <row r="3826" spans="1:2">
      <c r="A3826" t="s">
        <v>4021</v>
      </c>
      <c r="B3826" s="68" t="s">
        <v>38</v>
      </c>
    </row>
    <row r="3827" spans="1:2">
      <c r="A3827" t="s">
        <v>6387</v>
      </c>
      <c r="B3827" s="68" t="s">
        <v>37</v>
      </c>
    </row>
    <row r="3828" spans="1:2">
      <c r="A3828" t="s">
        <v>5803</v>
      </c>
      <c r="B3828" s="68" t="s">
        <v>37</v>
      </c>
    </row>
    <row r="3829" spans="1:2">
      <c r="A3829" t="s">
        <v>3572</v>
      </c>
      <c r="B3829" s="68" t="s">
        <v>38</v>
      </c>
    </row>
    <row r="3830" spans="1:2">
      <c r="A3830" t="s">
        <v>689</v>
      </c>
      <c r="B3830" s="68" t="s">
        <v>38</v>
      </c>
    </row>
    <row r="3831" spans="1:2">
      <c r="A3831" t="s">
        <v>1709</v>
      </c>
      <c r="B3831" s="68" t="s">
        <v>38</v>
      </c>
    </row>
    <row r="3832" spans="1:2">
      <c r="A3832" t="s">
        <v>2721</v>
      </c>
      <c r="B3832" s="68" t="s">
        <v>38</v>
      </c>
    </row>
    <row r="3833" spans="1:2">
      <c r="A3833" t="s">
        <v>3885</v>
      </c>
      <c r="B3833" s="68" t="s">
        <v>38</v>
      </c>
    </row>
    <row r="3834" spans="1:2">
      <c r="A3834" t="s">
        <v>5441</v>
      </c>
      <c r="B3834" s="68" t="s">
        <v>37</v>
      </c>
    </row>
    <row r="3835" spans="1:2">
      <c r="A3835" t="s">
        <v>2068</v>
      </c>
      <c r="B3835" s="68" t="s">
        <v>38</v>
      </c>
    </row>
    <row r="3836" spans="1:2">
      <c r="A3836" t="s">
        <v>7847</v>
      </c>
      <c r="B3836" s="68" t="s">
        <v>37</v>
      </c>
    </row>
    <row r="3837" spans="1:2">
      <c r="A3837" t="s">
        <v>8032</v>
      </c>
      <c r="B3837" s="68" t="s">
        <v>36</v>
      </c>
    </row>
    <row r="3838" spans="1:2">
      <c r="A3838" t="s">
        <v>4442</v>
      </c>
      <c r="B3838" s="68" t="s">
        <v>38</v>
      </c>
    </row>
    <row r="3839" spans="1:2">
      <c r="A3839" t="s">
        <v>6291</v>
      </c>
      <c r="B3839" s="68" t="s">
        <v>36</v>
      </c>
    </row>
    <row r="3840" spans="1:2">
      <c r="A3840" t="s">
        <v>3293</v>
      </c>
      <c r="B3840" s="68" t="s">
        <v>38</v>
      </c>
    </row>
    <row r="3841" spans="1:2">
      <c r="A3841" t="s">
        <v>5442</v>
      </c>
      <c r="B3841" s="68" t="s">
        <v>37</v>
      </c>
    </row>
    <row r="3842" spans="1:2">
      <c r="A3842" t="s">
        <v>3886</v>
      </c>
      <c r="B3842" s="68" t="s">
        <v>38</v>
      </c>
    </row>
    <row r="3843" spans="1:2">
      <c r="A3843" t="s">
        <v>7082</v>
      </c>
      <c r="B3843" s="68" t="s">
        <v>37</v>
      </c>
    </row>
    <row r="3844" spans="1:2">
      <c r="A3844" t="s">
        <v>7083</v>
      </c>
      <c r="B3844" s="68" t="s">
        <v>37</v>
      </c>
    </row>
    <row r="3845" spans="1:2">
      <c r="A3845" t="s">
        <v>4443</v>
      </c>
      <c r="B3845" s="68" t="s">
        <v>38</v>
      </c>
    </row>
    <row r="3846" spans="1:2">
      <c r="A3846" t="s">
        <v>534</v>
      </c>
      <c r="B3846" s="68" t="s">
        <v>38</v>
      </c>
    </row>
    <row r="3847" spans="1:2">
      <c r="A3847" t="s">
        <v>3401</v>
      </c>
      <c r="B3847" s="68" t="s">
        <v>38</v>
      </c>
    </row>
    <row r="3848" spans="1:2">
      <c r="A3848" t="s">
        <v>884</v>
      </c>
      <c r="B3848" s="68" t="s">
        <v>38</v>
      </c>
    </row>
    <row r="3849" spans="1:2">
      <c r="A3849" t="s">
        <v>6919</v>
      </c>
      <c r="B3849" s="68" t="s">
        <v>36</v>
      </c>
    </row>
    <row r="3850" spans="1:2">
      <c r="A3850" t="s">
        <v>1847</v>
      </c>
      <c r="B3850" s="68" t="s">
        <v>38</v>
      </c>
    </row>
    <row r="3851" spans="1:2">
      <c r="A3851" t="s">
        <v>2722</v>
      </c>
      <c r="B3851" s="68" t="s">
        <v>38</v>
      </c>
    </row>
    <row r="3852" spans="1:2">
      <c r="A3852" t="s">
        <v>7200</v>
      </c>
      <c r="B3852" s="68" t="s">
        <v>36</v>
      </c>
    </row>
    <row r="3853" spans="1:2">
      <c r="A3853" t="s">
        <v>5443</v>
      </c>
      <c r="B3853" s="68" t="s">
        <v>37</v>
      </c>
    </row>
    <row r="3854" spans="1:2">
      <c r="A3854" t="s">
        <v>7201</v>
      </c>
      <c r="B3854" s="68" t="s">
        <v>36</v>
      </c>
    </row>
    <row r="3855" spans="1:2">
      <c r="A3855" t="s">
        <v>5344</v>
      </c>
      <c r="B3855" s="68" t="s">
        <v>74</v>
      </c>
    </row>
    <row r="3856" spans="1:2">
      <c r="A3856" t="s">
        <v>2284</v>
      </c>
      <c r="B3856" s="68" t="s">
        <v>38</v>
      </c>
    </row>
    <row r="3857" spans="1:2">
      <c r="A3857" t="s">
        <v>1462</v>
      </c>
      <c r="B3857" s="68" t="s">
        <v>38</v>
      </c>
    </row>
    <row r="3858" spans="1:2">
      <c r="A3858" t="s">
        <v>4752</v>
      </c>
      <c r="B3858" s="68" t="s">
        <v>37</v>
      </c>
    </row>
    <row r="3859" spans="1:2">
      <c r="A3859" t="s">
        <v>4753</v>
      </c>
      <c r="B3859" s="68" t="s">
        <v>36</v>
      </c>
    </row>
    <row r="3860" spans="1:2">
      <c r="A3860" t="s">
        <v>6119</v>
      </c>
      <c r="B3860" s="68" t="s">
        <v>36</v>
      </c>
    </row>
    <row r="3861" spans="1:2">
      <c r="A3861" t="s">
        <v>4823</v>
      </c>
      <c r="B3861" s="68" t="s">
        <v>38</v>
      </c>
    </row>
    <row r="3862" spans="1:2">
      <c r="A3862" t="s">
        <v>2472</v>
      </c>
      <c r="B3862" s="68" t="s">
        <v>38</v>
      </c>
    </row>
    <row r="3863" spans="1:2">
      <c r="A3863" t="s">
        <v>3650</v>
      </c>
      <c r="B3863" s="68" t="s">
        <v>38</v>
      </c>
    </row>
    <row r="3864" spans="1:2">
      <c r="A3864" t="s">
        <v>2959</v>
      </c>
      <c r="B3864" s="68" t="s">
        <v>74</v>
      </c>
    </row>
    <row r="3865" spans="1:2">
      <c r="A3865" t="s">
        <v>690</v>
      </c>
      <c r="B3865" s="68" t="s">
        <v>38</v>
      </c>
    </row>
    <row r="3866" spans="1:2">
      <c r="A3866" t="s">
        <v>3573</v>
      </c>
      <c r="B3866" s="68" t="s">
        <v>38</v>
      </c>
    </row>
    <row r="3867" spans="1:2">
      <c r="A3867" t="s">
        <v>226</v>
      </c>
      <c r="B3867" s="68" t="s">
        <v>38</v>
      </c>
    </row>
    <row r="3868" spans="1:2">
      <c r="A3868" t="s">
        <v>885</v>
      </c>
      <c r="B3868" s="68" t="s">
        <v>38</v>
      </c>
    </row>
    <row r="3869" spans="1:2">
      <c r="A3869" t="s">
        <v>691</v>
      </c>
      <c r="B3869" s="68" t="s">
        <v>38</v>
      </c>
    </row>
    <row r="3870" spans="1:2">
      <c r="A3870" t="s">
        <v>6648</v>
      </c>
      <c r="B3870" s="68" t="s">
        <v>36</v>
      </c>
    </row>
    <row r="3871" spans="1:2">
      <c r="A3871" t="s">
        <v>2807</v>
      </c>
      <c r="B3871" s="68" t="s">
        <v>74</v>
      </c>
    </row>
    <row r="3872" spans="1:2">
      <c r="A3872" t="s">
        <v>2723</v>
      </c>
      <c r="B3872" s="68" t="s">
        <v>38</v>
      </c>
    </row>
    <row r="3873" spans="1:2">
      <c r="A3873" t="s">
        <v>1605</v>
      </c>
      <c r="B3873" s="68" t="s">
        <v>38</v>
      </c>
    </row>
    <row r="3874" spans="1:2">
      <c r="A3874" t="s">
        <v>3976</v>
      </c>
      <c r="B3874" s="68" t="s">
        <v>38</v>
      </c>
    </row>
    <row r="3875" spans="1:2">
      <c r="A3875" t="s">
        <v>7680</v>
      </c>
      <c r="B3875" s="68" t="s">
        <v>37</v>
      </c>
    </row>
    <row r="3876" spans="1:2">
      <c r="A3876" t="s">
        <v>6292</v>
      </c>
      <c r="B3876" s="68" t="s">
        <v>36</v>
      </c>
    </row>
    <row r="3877" spans="1:2">
      <c r="A3877" t="s">
        <v>6293</v>
      </c>
      <c r="B3877" s="68" t="s">
        <v>36</v>
      </c>
    </row>
    <row r="3878" spans="1:2">
      <c r="A3878" t="s">
        <v>7286</v>
      </c>
      <c r="B3878" s="68" t="s">
        <v>35</v>
      </c>
    </row>
    <row r="3879" spans="1:2">
      <c r="A3879" t="s">
        <v>7486</v>
      </c>
      <c r="B3879" s="68" t="s">
        <v>37</v>
      </c>
    </row>
    <row r="3880" spans="1:2">
      <c r="A3880" t="s">
        <v>5444</v>
      </c>
      <c r="B3880" s="68" t="s">
        <v>37</v>
      </c>
    </row>
    <row r="3881" spans="1:2">
      <c r="A3881" t="s">
        <v>2960</v>
      </c>
      <c r="B3881" s="68" t="s">
        <v>38</v>
      </c>
    </row>
    <row r="3882" spans="1:2">
      <c r="A3882" t="s">
        <v>4684</v>
      </c>
      <c r="B3882" s="68" t="s">
        <v>38</v>
      </c>
    </row>
    <row r="3883" spans="1:2">
      <c r="A3883" t="s">
        <v>2285</v>
      </c>
      <c r="B3883" s="68" t="s">
        <v>74</v>
      </c>
    </row>
    <row r="3884" spans="1:2">
      <c r="A3884" t="s">
        <v>2724</v>
      </c>
      <c r="B3884" s="68" t="s">
        <v>38</v>
      </c>
    </row>
    <row r="3885" spans="1:2">
      <c r="A3885" t="s">
        <v>692</v>
      </c>
      <c r="B3885" s="68" t="s">
        <v>74</v>
      </c>
    </row>
    <row r="3886" spans="1:2">
      <c r="A3886" t="s">
        <v>1463</v>
      </c>
      <c r="B3886" s="68" t="s">
        <v>38</v>
      </c>
    </row>
    <row r="3887" spans="1:2">
      <c r="A3887" t="s">
        <v>2286</v>
      </c>
      <c r="B3887" s="68" t="s">
        <v>38</v>
      </c>
    </row>
    <row r="3888" spans="1:2">
      <c r="A3888" t="s">
        <v>7287</v>
      </c>
      <c r="B3888" s="68" t="s">
        <v>36</v>
      </c>
    </row>
    <row r="3889" spans="1:2">
      <c r="A3889" t="s">
        <v>3402</v>
      </c>
      <c r="B3889" s="68" t="s">
        <v>38</v>
      </c>
    </row>
    <row r="3890" spans="1:2">
      <c r="A3890" t="s">
        <v>4722</v>
      </c>
      <c r="B3890" s="68" t="s">
        <v>38</v>
      </c>
    </row>
    <row r="3891" spans="1:2">
      <c r="A3891" t="s">
        <v>8128</v>
      </c>
      <c r="B3891" s="68" t="s">
        <v>36</v>
      </c>
    </row>
    <row r="3892" spans="1:2">
      <c r="A3892" t="s">
        <v>693</v>
      </c>
      <c r="B3892" s="68" t="s">
        <v>74</v>
      </c>
    </row>
    <row r="3893" spans="1:2">
      <c r="A3893" t="s">
        <v>7426</v>
      </c>
      <c r="B3893" s="68" t="s">
        <v>35</v>
      </c>
    </row>
    <row r="3894" spans="1:2">
      <c r="A3894" t="s">
        <v>4938</v>
      </c>
      <c r="B3894" s="68" t="s">
        <v>37</v>
      </c>
    </row>
    <row r="3895" spans="1:2">
      <c r="A3895" t="s">
        <v>6920</v>
      </c>
      <c r="B3895" s="68" t="s">
        <v>38</v>
      </c>
    </row>
    <row r="3896" spans="1:2">
      <c r="A3896" t="s">
        <v>6921</v>
      </c>
      <c r="B3896" s="68" t="s">
        <v>38</v>
      </c>
    </row>
    <row r="3897" spans="1:2">
      <c r="A3897" t="s">
        <v>5282</v>
      </c>
      <c r="B3897" s="68" t="s">
        <v>37</v>
      </c>
    </row>
    <row r="3898" spans="1:2">
      <c r="A3898" t="s">
        <v>6819</v>
      </c>
      <c r="B3898" s="68" t="s">
        <v>36</v>
      </c>
    </row>
    <row r="3899" spans="1:2">
      <c r="A3899" t="s">
        <v>3651</v>
      </c>
      <c r="B3899" s="68" t="s">
        <v>38</v>
      </c>
    </row>
    <row r="3900" spans="1:2">
      <c r="A3900" t="s">
        <v>2961</v>
      </c>
      <c r="B3900" s="68" t="s">
        <v>74</v>
      </c>
    </row>
    <row r="3901" spans="1:2">
      <c r="A3901" t="s">
        <v>3887</v>
      </c>
      <c r="B3901" s="68" t="s">
        <v>38</v>
      </c>
    </row>
    <row r="3902" spans="1:2">
      <c r="A3902" t="s">
        <v>2633</v>
      </c>
      <c r="B3902" s="68" t="s">
        <v>38</v>
      </c>
    </row>
    <row r="3903" spans="1:2">
      <c r="A3903" t="s">
        <v>6820</v>
      </c>
      <c r="B3903" s="68" t="s">
        <v>36</v>
      </c>
    </row>
    <row r="3904" spans="1:2">
      <c r="A3904" t="s">
        <v>6743</v>
      </c>
      <c r="B3904" s="68" t="s">
        <v>37</v>
      </c>
    </row>
    <row r="3905" spans="1:2">
      <c r="A3905" t="s">
        <v>2069</v>
      </c>
      <c r="B3905" s="68" t="s">
        <v>38</v>
      </c>
    </row>
    <row r="3906" spans="1:2">
      <c r="A3906" t="s">
        <v>694</v>
      </c>
      <c r="B3906" s="68" t="s">
        <v>38</v>
      </c>
    </row>
    <row r="3907" spans="1:2">
      <c r="A3907" t="s">
        <v>5761</v>
      </c>
      <c r="B3907" s="68" t="s">
        <v>36</v>
      </c>
    </row>
    <row r="3908" spans="1:2">
      <c r="A3908" t="s">
        <v>7202</v>
      </c>
      <c r="B3908" s="68" t="s">
        <v>37</v>
      </c>
    </row>
    <row r="3909" spans="1:2">
      <c r="A3909" t="s">
        <v>7203</v>
      </c>
      <c r="B3909" s="68" t="s">
        <v>37</v>
      </c>
    </row>
    <row r="3910" spans="1:2">
      <c r="A3910" t="s">
        <v>7848</v>
      </c>
      <c r="B3910" s="68" t="s">
        <v>37</v>
      </c>
    </row>
    <row r="3911" spans="1:2">
      <c r="A3911" t="s">
        <v>7288</v>
      </c>
      <c r="B3911" s="68" t="s">
        <v>36</v>
      </c>
    </row>
    <row r="3912" spans="1:2">
      <c r="A3912" t="s">
        <v>2886</v>
      </c>
      <c r="B3912" s="68" t="s">
        <v>38</v>
      </c>
    </row>
    <row r="3913" spans="1:2">
      <c r="A3913" t="s">
        <v>6744</v>
      </c>
      <c r="B3913" s="68" t="s">
        <v>36</v>
      </c>
    </row>
    <row r="3914" spans="1:2">
      <c r="A3914" t="s">
        <v>4506</v>
      </c>
      <c r="B3914" s="68" t="s">
        <v>38</v>
      </c>
    </row>
    <row r="3915" spans="1:2">
      <c r="A3915" t="s">
        <v>2473</v>
      </c>
      <c r="B3915" s="68" t="s">
        <v>38</v>
      </c>
    </row>
    <row r="3916" spans="1:2">
      <c r="A3916" t="s">
        <v>6120</v>
      </c>
      <c r="B3916" s="68" t="s">
        <v>37</v>
      </c>
    </row>
    <row r="3917" spans="1:2">
      <c r="A3917" t="s">
        <v>6388</v>
      </c>
      <c r="B3917" s="68" t="s">
        <v>36</v>
      </c>
    </row>
    <row r="3918" spans="1:2">
      <c r="A3918" t="s">
        <v>7084</v>
      </c>
      <c r="B3918" s="68" t="s">
        <v>37</v>
      </c>
    </row>
    <row r="3919" spans="1:2">
      <c r="A3919" t="s">
        <v>1464</v>
      </c>
      <c r="B3919" s="68" t="s">
        <v>74</v>
      </c>
    </row>
    <row r="3920" spans="1:2">
      <c r="A3920" t="s">
        <v>8033</v>
      </c>
      <c r="B3920" s="68" t="s">
        <v>36</v>
      </c>
    </row>
    <row r="3921" spans="1:2">
      <c r="A3921" t="s">
        <v>1848</v>
      </c>
      <c r="B3921" s="68" t="s">
        <v>38</v>
      </c>
    </row>
    <row r="3922" spans="1:2">
      <c r="A3922" t="s">
        <v>7738</v>
      </c>
      <c r="B3922" s="68" t="s">
        <v>35</v>
      </c>
    </row>
    <row r="3923" spans="1:2">
      <c r="A3923" t="s">
        <v>7739</v>
      </c>
      <c r="B3923" s="68" t="s">
        <v>36</v>
      </c>
    </row>
    <row r="3924" spans="1:2">
      <c r="A3924" t="s">
        <v>6922</v>
      </c>
      <c r="B3924" s="68" t="s">
        <v>37</v>
      </c>
    </row>
    <row r="3925" spans="1:2">
      <c r="A3925" t="s">
        <v>1465</v>
      </c>
      <c r="B3925" s="68" t="s">
        <v>38</v>
      </c>
    </row>
    <row r="3926" spans="1:2">
      <c r="A3926" t="s">
        <v>3574</v>
      </c>
      <c r="B3926" s="68" t="s">
        <v>38</v>
      </c>
    </row>
    <row r="3927" spans="1:2">
      <c r="A3927" t="s">
        <v>1257</v>
      </c>
      <c r="B3927" s="68" t="s">
        <v>38</v>
      </c>
    </row>
    <row r="3928" spans="1:2">
      <c r="A3928" t="s">
        <v>3721</v>
      </c>
      <c r="B3928" s="68" t="s">
        <v>38</v>
      </c>
    </row>
    <row r="3929" spans="1:2">
      <c r="A3929" t="s">
        <v>3575</v>
      </c>
      <c r="B3929" s="68" t="s">
        <v>38</v>
      </c>
    </row>
    <row r="3930" spans="1:2">
      <c r="A3930" t="s">
        <v>3722</v>
      </c>
      <c r="B3930" s="68" t="s">
        <v>38</v>
      </c>
    </row>
    <row r="3931" spans="1:2">
      <c r="A3931" t="s">
        <v>4542</v>
      </c>
      <c r="B3931" s="68" t="s">
        <v>38</v>
      </c>
    </row>
    <row r="3932" spans="1:2">
      <c r="A3932" t="s">
        <v>1034</v>
      </c>
      <c r="B3932" s="68" t="s">
        <v>38</v>
      </c>
    </row>
    <row r="3933" spans="1:2">
      <c r="A3933" t="s">
        <v>1606</v>
      </c>
      <c r="B3933" s="68" t="s">
        <v>38</v>
      </c>
    </row>
    <row r="3934" spans="1:2">
      <c r="A3934" t="s">
        <v>3403</v>
      </c>
      <c r="B3934" s="68" t="s">
        <v>38</v>
      </c>
    </row>
    <row r="3935" spans="1:2">
      <c r="A3935" t="s">
        <v>4216</v>
      </c>
      <c r="B3935" s="68" t="s">
        <v>38</v>
      </c>
    </row>
    <row r="3936" spans="1:2">
      <c r="A3936" t="s">
        <v>4634</v>
      </c>
      <c r="B3936" s="68" t="s">
        <v>37</v>
      </c>
    </row>
    <row r="3937" spans="1:2">
      <c r="A3937" t="s">
        <v>5680</v>
      </c>
      <c r="B3937" s="68" t="s">
        <v>38</v>
      </c>
    </row>
    <row r="3938" spans="1:2">
      <c r="A3938" t="s">
        <v>6294</v>
      </c>
      <c r="B3938" s="68" t="s">
        <v>36</v>
      </c>
    </row>
    <row r="3939" spans="1:2">
      <c r="A3939" t="s">
        <v>4685</v>
      </c>
      <c r="B3939" s="68" t="s">
        <v>38</v>
      </c>
    </row>
    <row r="3940" spans="1:2">
      <c r="A3940" t="s">
        <v>5203</v>
      </c>
      <c r="B3940" s="68" t="s">
        <v>37</v>
      </c>
    </row>
    <row r="3941" spans="1:2">
      <c r="A3941" t="s">
        <v>4543</v>
      </c>
      <c r="B3941" s="68" t="s">
        <v>38</v>
      </c>
    </row>
    <row r="3942" spans="1:2">
      <c r="A3942" t="s">
        <v>4569</v>
      </c>
      <c r="B3942" s="68" t="s">
        <v>38</v>
      </c>
    </row>
    <row r="3943" spans="1:2">
      <c r="A3943" t="s">
        <v>6295</v>
      </c>
      <c r="B3943" s="68" t="s">
        <v>36</v>
      </c>
    </row>
    <row r="3944" spans="1:2">
      <c r="A3944" t="s">
        <v>4891</v>
      </c>
      <c r="B3944" s="68" t="s">
        <v>38</v>
      </c>
    </row>
    <row r="3945" spans="1:2">
      <c r="A3945" t="s">
        <v>4939</v>
      </c>
      <c r="B3945" s="68" t="s">
        <v>38</v>
      </c>
    </row>
    <row r="3946" spans="1:2">
      <c r="A3946" t="s">
        <v>6745</v>
      </c>
      <c r="B3946" s="68" t="s">
        <v>36</v>
      </c>
    </row>
    <row r="3947" spans="1:2">
      <c r="A3947" t="s">
        <v>2887</v>
      </c>
      <c r="B3947" s="68" t="s">
        <v>38</v>
      </c>
    </row>
    <row r="3948" spans="1:2">
      <c r="A3948" t="s">
        <v>3723</v>
      </c>
      <c r="B3948" s="68" t="s">
        <v>38</v>
      </c>
    </row>
    <row r="3949" spans="1:2">
      <c r="A3949" t="s">
        <v>4659</v>
      </c>
      <c r="B3949" s="68" t="s">
        <v>37</v>
      </c>
    </row>
    <row r="3950" spans="1:2">
      <c r="A3950" t="s">
        <v>1164</v>
      </c>
      <c r="B3950" s="68" t="s">
        <v>38</v>
      </c>
    </row>
    <row r="3951" spans="1:2">
      <c r="A3951" t="s">
        <v>227</v>
      </c>
      <c r="B3951" s="68" t="s">
        <v>74</v>
      </c>
    </row>
    <row r="3952" spans="1:2">
      <c r="A3952" t="s">
        <v>1165</v>
      </c>
      <c r="B3952" s="68" t="s">
        <v>38</v>
      </c>
    </row>
    <row r="3953" spans="1:2">
      <c r="A3953" t="s">
        <v>5204</v>
      </c>
      <c r="B3953" s="68" t="s">
        <v>37</v>
      </c>
    </row>
    <row r="3954" spans="1:2">
      <c r="A3954" t="s">
        <v>3134</v>
      </c>
      <c r="B3954" s="68" t="s">
        <v>74</v>
      </c>
    </row>
    <row r="3955" spans="1:2">
      <c r="A3955" t="s">
        <v>4152</v>
      </c>
      <c r="B3955" s="68" t="s">
        <v>38</v>
      </c>
    </row>
    <row r="3956" spans="1:2">
      <c r="A3956" t="s">
        <v>535</v>
      </c>
      <c r="B3956" s="68" t="s">
        <v>38</v>
      </c>
    </row>
    <row r="3957" spans="1:2">
      <c r="A3957" t="s">
        <v>1258</v>
      </c>
      <c r="B3957" s="68" t="s">
        <v>74</v>
      </c>
    </row>
    <row r="3958" spans="1:2">
      <c r="A3958" t="s">
        <v>8129</v>
      </c>
      <c r="B3958" s="68" t="s">
        <v>36</v>
      </c>
    </row>
    <row r="3959" spans="1:2">
      <c r="A3959" t="s">
        <v>5142</v>
      </c>
      <c r="B3959" s="68" t="s">
        <v>37</v>
      </c>
    </row>
    <row r="3960" spans="1:2">
      <c r="A3960" t="s">
        <v>6989</v>
      </c>
      <c r="B3960" s="68" t="s">
        <v>37</v>
      </c>
    </row>
    <row r="3961" spans="1:2">
      <c r="A3961" t="s">
        <v>228</v>
      </c>
      <c r="B3961" s="68" t="s">
        <v>74</v>
      </c>
    </row>
    <row r="3962" spans="1:2">
      <c r="A3962" t="s">
        <v>6821</v>
      </c>
      <c r="B3962" s="68" t="s">
        <v>36</v>
      </c>
    </row>
    <row r="3963" spans="1:2">
      <c r="A3963" t="s">
        <v>5968</v>
      </c>
      <c r="B3963" s="68" t="s">
        <v>38</v>
      </c>
    </row>
    <row r="3964" spans="1:2">
      <c r="A3964" t="s">
        <v>229</v>
      </c>
      <c r="B3964" s="68" t="s">
        <v>74</v>
      </c>
    </row>
    <row r="3965" spans="1:2">
      <c r="A3965" t="s">
        <v>6649</v>
      </c>
      <c r="B3965" s="68" t="s">
        <v>37</v>
      </c>
    </row>
    <row r="3966" spans="1:2">
      <c r="A3966" t="s">
        <v>7427</v>
      </c>
      <c r="B3966" s="68" t="s">
        <v>36</v>
      </c>
    </row>
    <row r="3967" spans="1:2">
      <c r="A3967" t="s">
        <v>2287</v>
      </c>
      <c r="B3967" s="68" t="s">
        <v>38</v>
      </c>
    </row>
    <row r="3968" spans="1:2">
      <c r="A3968" t="s">
        <v>5445</v>
      </c>
      <c r="B3968" s="68" t="s">
        <v>37</v>
      </c>
    </row>
    <row r="3969" spans="1:2">
      <c r="A3969" t="s">
        <v>7681</v>
      </c>
      <c r="B3969" s="68" t="s">
        <v>37</v>
      </c>
    </row>
    <row r="3970" spans="1:2">
      <c r="A3970" t="s">
        <v>7568</v>
      </c>
      <c r="B3970" s="68" t="s">
        <v>35</v>
      </c>
    </row>
    <row r="3971" spans="1:2">
      <c r="A3971" t="s">
        <v>7740</v>
      </c>
      <c r="B3971" s="68" t="s">
        <v>36</v>
      </c>
    </row>
    <row r="3972" spans="1:2">
      <c r="A3972" t="s">
        <v>230</v>
      </c>
      <c r="B3972" s="68" t="s">
        <v>38</v>
      </c>
    </row>
    <row r="3973" spans="1:2">
      <c r="A3973" t="s">
        <v>3135</v>
      </c>
      <c r="B3973" s="68" t="s">
        <v>74</v>
      </c>
    </row>
    <row r="3974" spans="1:2">
      <c r="A3974" t="s">
        <v>1710</v>
      </c>
      <c r="B3974" s="68" t="s">
        <v>74</v>
      </c>
    </row>
    <row r="3975" spans="1:2">
      <c r="A3975" t="s">
        <v>231</v>
      </c>
      <c r="B3975" s="68" t="s">
        <v>74</v>
      </c>
    </row>
    <row r="3976" spans="1:2">
      <c r="A3976" t="s">
        <v>7942</v>
      </c>
      <c r="B3976" s="68" t="s">
        <v>37</v>
      </c>
    </row>
    <row r="3977" spans="1:2">
      <c r="A3977" t="s">
        <v>1849</v>
      </c>
      <c r="B3977" s="68" t="s">
        <v>38</v>
      </c>
    </row>
    <row r="3978" spans="1:2">
      <c r="A3978" t="s">
        <v>2474</v>
      </c>
      <c r="B3978" s="68" t="s">
        <v>38</v>
      </c>
    </row>
    <row r="3979" spans="1:2">
      <c r="A3979" t="s">
        <v>3977</v>
      </c>
      <c r="B3979" s="68" t="s">
        <v>38</v>
      </c>
    </row>
    <row r="3980" spans="1:2">
      <c r="A3980" t="s">
        <v>4351</v>
      </c>
      <c r="B3980" s="68" t="s">
        <v>38</v>
      </c>
    </row>
    <row r="3981" spans="1:2">
      <c r="A3981" t="s">
        <v>4507</v>
      </c>
      <c r="B3981" s="68" t="s">
        <v>38</v>
      </c>
    </row>
    <row r="3982" spans="1:2">
      <c r="A3982" t="s">
        <v>1850</v>
      </c>
      <c r="B3982" s="68" t="s">
        <v>38</v>
      </c>
    </row>
    <row r="3983" spans="1:2">
      <c r="A3983" t="s">
        <v>2070</v>
      </c>
      <c r="B3983" s="68" t="s">
        <v>38</v>
      </c>
    </row>
    <row r="3984" spans="1:2">
      <c r="A3984" t="s">
        <v>2725</v>
      </c>
      <c r="B3984" s="68" t="s">
        <v>38</v>
      </c>
    </row>
    <row r="3985" spans="1:2">
      <c r="A3985" t="s">
        <v>4444</v>
      </c>
      <c r="B3985" s="68" t="s">
        <v>38</v>
      </c>
    </row>
    <row r="3986" spans="1:2">
      <c r="A3986" t="s">
        <v>3576</v>
      </c>
      <c r="B3986" s="68" t="s">
        <v>38</v>
      </c>
    </row>
    <row r="3987" spans="1:2">
      <c r="A3987" t="s">
        <v>4022</v>
      </c>
      <c r="B3987" s="68" t="s">
        <v>38</v>
      </c>
    </row>
    <row r="3988" spans="1:2">
      <c r="A3988" t="s">
        <v>3724</v>
      </c>
      <c r="B3988" s="68" t="s">
        <v>38</v>
      </c>
    </row>
    <row r="3989" spans="1:2">
      <c r="A3989" t="s">
        <v>3725</v>
      </c>
      <c r="B3989" s="68" t="s">
        <v>38</v>
      </c>
    </row>
    <row r="3990" spans="1:2">
      <c r="A3990" t="s">
        <v>536</v>
      </c>
      <c r="B3990" s="68" t="s">
        <v>38</v>
      </c>
    </row>
    <row r="3991" spans="1:2">
      <c r="A3991" t="s">
        <v>3500</v>
      </c>
      <c r="B3991" s="68" t="s">
        <v>74</v>
      </c>
    </row>
    <row r="3992" spans="1:2">
      <c r="A3992" t="s">
        <v>3810</v>
      </c>
      <c r="B3992" s="68" t="s">
        <v>38</v>
      </c>
    </row>
    <row r="3993" spans="1:2">
      <c r="A3993" t="s">
        <v>1035</v>
      </c>
      <c r="B3993" s="68" t="s">
        <v>38</v>
      </c>
    </row>
    <row r="3994" spans="1:2">
      <c r="A3994" t="s">
        <v>4589</v>
      </c>
      <c r="B3994" s="68" t="s">
        <v>38</v>
      </c>
    </row>
    <row r="3995" spans="1:2">
      <c r="A3995" t="s">
        <v>4217</v>
      </c>
      <c r="B3995" s="68" t="s">
        <v>37</v>
      </c>
    </row>
    <row r="3996" spans="1:2">
      <c r="A3996" t="s">
        <v>1851</v>
      </c>
      <c r="B3996" s="68" t="s">
        <v>38</v>
      </c>
    </row>
    <row r="3997" spans="1:2">
      <c r="A3997" t="s">
        <v>6822</v>
      </c>
      <c r="B3997" s="68" t="s">
        <v>36</v>
      </c>
    </row>
    <row r="3998" spans="1:2">
      <c r="A3998" t="s">
        <v>2888</v>
      </c>
      <c r="B3998" s="68" t="s">
        <v>38</v>
      </c>
    </row>
    <row r="3999" spans="1:2">
      <c r="A3999" t="s">
        <v>6923</v>
      </c>
      <c r="B3999" s="68" t="s">
        <v>37</v>
      </c>
    </row>
    <row r="4000" spans="1:2">
      <c r="A4000" t="s">
        <v>7289</v>
      </c>
      <c r="B4000" s="68" t="s">
        <v>36</v>
      </c>
    </row>
    <row r="4001" spans="1:2">
      <c r="A4001" t="s">
        <v>7290</v>
      </c>
      <c r="B4001" s="68" t="s">
        <v>36</v>
      </c>
    </row>
    <row r="4002" spans="1:2">
      <c r="A4002" t="s">
        <v>7795</v>
      </c>
      <c r="B4002" s="68" t="s">
        <v>36</v>
      </c>
    </row>
    <row r="4003" spans="1:2">
      <c r="A4003" t="s">
        <v>7352</v>
      </c>
      <c r="B4003" s="68" t="s">
        <v>36</v>
      </c>
    </row>
    <row r="4004" spans="1:2">
      <c r="A4004" t="s">
        <v>6823</v>
      </c>
      <c r="B4004" s="68" t="s">
        <v>36</v>
      </c>
    </row>
    <row r="4005" spans="1:2">
      <c r="A4005" t="s">
        <v>6296</v>
      </c>
      <c r="B4005" s="68" t="s">
        <v>36</v>
      </c>
    </row>
    <row r="4006" spans="1:2">
      <c r="A4006" t="s">
        <v>7291</v>
      </c>
      <c r="B4006" s="68" t="s">
        <v>35</v>
      </c>
    </row>
    <row r="4007" spans="1:2">
      <c r="A4007" t="s">
        <v>6389</v>
      </c>
      <c r="B4007" s="68" t="s">
        <v>37</v>
      </c>
    </row>
    <row r="4008" spans="1:2">
      <c r="A4008" t="s">
        <v>6210</v>
      </c>
      <c r="B4008" s="68" t="s">
        <v>37</v>
      </c>
    </row>
    <row r="4009" spans="1:2">
      <c r="A4009" t="s">
        <v>695</v>
      </c>
      <c r="B4009" s="68" t="s">
        <v>74</v>
      </c>
    </row>
    <row r="4010" spans="1:2">
      <c r="A4010" t="s">
        <v>1711</v>
      </c>
      <c r="B4010" s="68" t="s">
        <v>74</v>
      </c>
    </row>
    <row r="4011" spans="1:2">
      <c r="A4011" t="s">
        <v>6824</v>
      </c>
      <c r="B4011" s="68" t="s">
        <v>36</v>
      </c>
    </row>
    <row r="4012" spans="1:2">
      <c r="A4012" t="s">
        <v>2962</v>
      </c>
      <c r="B4012" s="68" t="s">
        <v>74</v>
      </c>
    </row>
    <row r="4013" spans="1:2">
      <c r="A4013" t="s">
        <v>1852</v>
      </c>
      <c r="B4013" s="68" t="s">
        <v>38</v>
      </c>
    </row>
    <row r="4014" spans="1:2">
      <c r="A4014" t="s">
        <v>1607</v>
      </c>
      <c r="B4014" s="68" t="s">
        <v>38</v>
      </c>
    </row>
    <row r="4015" spans="1:2">
      <c r="A4015" t="s">
        <v>1712</v>
      </c>
      <c r="B4015" s="68" t="s">
        <v>74</v>
      </c>
    </row>
    <row r="4016" spans="1:2">
      <c r="A4016" t="s">
        <v>2475</v>
      </c>
      <c r="B4016" s="68" t="s">
        <v>74</v>
      </c>
    </row>
    <row r="4017" spans="1:2">
      <c r="A4017" t="s">
        <v>4082</v>
      </c>
      <c r="B4017" s="68" t="s">
        <v>74</v>
      </c>
    </row>
    <row r="4018" spans="1:2">
      <c r="A4018" t="s">
        <v>7085</v>
      </c>
      <c r="B4018" s="68" t="s">
        <v>37</v>
      </c>
    </row>
    <row r="4019" spans="1:2">
      <c r="A4019" t="s">
        <v>7652</v>
      </c>
      <c r="B4019" s="68" t="s">
        <v>35</v>
      </c>
    </row>
    <row r="4020" spans="1:2">
      <c r="A4020" t="s">
        <v>5446</v>
      </c>
      <c r="B4020" s="68" t="s">
        <v>37</v>
      </c>
    </row>
    <row r="4021" spans="1:2">
      <c r="A4021" t="s">
        <v>3652</v>
      </c>
      <c r="B4021" s="68" t="s">
        <v>38</v>
      </c>
    </row>
    <row r="4022" spans="1:2">
      <c r="A4022" t="s">
        <v>1036</v>
      </c>
      <c r="B4022" s="68" t="s">
        <v>38</v>
      </c>
    </row>
    <row r="4023" spans="1:2">
      <c r="A4023" t="s">
        <v>2963</v>
      </c>
      <c r="B4023" s="68" t="s">
        <v>38</v>
      </c>
    </row>
    <row r="4024" spans="1:2">
      <c r="A4024" t="s">
        <v>2808</v>
      </c>
      <c r="B4024" s="68" t="s">
        <v>38</v>
      </c>
    </row>
    <row r="4025" spans="1:2">
      <c r="A4025" t="s">
        <v>1466</v>
      </c>
      <c r="B4025" s="68" t="s">
        <v>38</v>
      </c>
    </row>
    <row r="4026" spans="1:2">
      <c r="A4026" t="s">
        <v>5028</v>
      </c>
      <c r="B4026" s="68" t="s">
        <v>38</v>
      </c>
    </row>
    <row r="4027" spans="1:2">
      <c r="A4027" t="s">
        <v>5029</v>
      </c>
      <c r="B4027" s="68" t="s">
        <v>38</v>
      </c>
    </row>
    <row r="4028" spans="1:2">
      <c r="A4028" t="s">
        <v>6528</v>
      </c>
      <c r="B4028" s="68" t="s">
        <v>36</v>
      </c>
    </row>
    <row r="4029" spans="1:2">
      <c r="A4029" t="s">
        <v>4590</v>
      </c>
      <c r="B4029" s="68" t="s">
        <v>38</v>
      </c>
    </row>
    <row r="4030" spans="1:2">
      <c r="A4030" t="s">
        <v>232</v>
      </c>
      <c r="B4030" s="68" t="s">
        <v>38</v>
      </c>
    </row>
    <row r="4031" spans="1:2">
      <c r="A4031" t="s">
        <v>6390</v>
      </c>
      <c r="B4031" s="68" t="s">
        <v>37</v>
      </c>
    </row>
    <row r="4032" spans="1:2">
      <c r="A4032" t="s">
        <v>3888</v>
      </c>
      <c r="B4032" s="68" t="s">
        <v>38</v>
      </c>
    </row>
    <row r="4033" spans="1:2">
      <c r="A4033" t="s">
        <v>5093</v>
      </c>
      <c r="B4033" s="68" t="s">
        <v>38</v>
      </c>
    </row>
    <row r="4034" spans="1:2">
      <c r="A4034" t="s">
        <v>1259</v>
      </c>
      <c r="B4034" s="68" t="s">
        <v>38</v>
      </c>
    </row>
    <row r="4035" spans="1:2">
      <c r="A4035" t="s">
        <v>7569</v>
      </c>
      <c r="B4035" s="68" t="s">
        <v>35</v>
      </c>
    </row>
    <row r="4036" spans="1:2">
      <c r="A4036" t="s">
        <v>3726</v>
      </c>
      <c r="B4036" s="68" t="s">
        <v>38</v>
      </c>
    </row>
    <row r="4037" spans="1:2">
      <c r="A4037" t="s">
        <v>2889</v>
      </c>
      <c r="B4037" s="68" t="s">
        <v>38</v>
      </c>
    </row>
    <row r="4038" spans="1:2">
      <c r="A4038" t="s">
        <v>1608</v>
      </c>
      <c r="B4038" s="68" t="s">
        <v>38</v>
      </c>
    </row>
    <row r="4039" spans="1:2">
      <c r="A4039" t="s">
        <v>6769</v>
      </c>
      <c r="B4039" s="68" t="s">
        <v>36</v>
      </c>
    </row>
    <row r="4040" spans="1:2">
      <c r="A4040" t="s">
        <v>1713</v>
      </c>
      <c r="B4040" s="68" t="s">
        <v>38</v>
      </c>
    </row>
    <row r="4041" spans="1:2">
      <c r="A4041" t="s">
        <v>1467</v>
      </c>
      <c r="B4041" s="68" t="s">
        <v>38</v>
      </c>
    </row>
    <row r="4042" spans="1:2">
      <c r="A4042" t="s">
        <v>1853</v>
      </c>
      <c r="B4042" s="68" t="s">
        <v>38</v>
      </c>
    </row>
    <row r="4043" spans="1:2">
      <c r="A4043" t="s">
        <v>4544</v>
      </c>
      <c r="B4043" s="68" t="s">
        <v>38</v>
      </c>
    </row>
    <row r="4044" spans="1:2">
      <c r="A4044" t="s">
        <v>7353</v>
      </c>
      <c r="B4044" s="68" t="s">
        <v>37</v>
      </c>
    </row>
    <row r="4045" spans="1:2">
      <c r="A4045" t="s">
        <v>7570</v>
      </c>
      <c r="B4045" s="68" t="s">
        <v>35</v>
      </c>
    </row>
    <row r="4046" spans="1:2">
      <c r="A4046" t="s">
        <v>3727</v>
      </c>
      <c r="B4046" s="68" t="s">
        <v>38</v>
      </c>
    </row>
    <row r="4047" spans="1:2">
      <c r="A4047" t="s">
        <v>6297</v>
      </c>
      <c r="B4047" s="68" t="s">
        <v>36</v>
      </c>
    </row>
    <row r="4048" spans="1:2">
      <c r="A4048" t="s">
        <v>233</v>
      </c>
      <c r="B4048" s="68" t="s">
        <v>74</v>
      </c>
    </row>
    <row r="4049" spans="1:2">
      <c r="A4049" t="s">
        <v>1854</v>
      </c>
      <c r="B4049" s="68" t="s">
        <v>38</v>
      </c>
    </row>
    <row r="4050" spans="1:2">
      <c r="A4050" t="s">
        <v>3136</v>
      </c>
      <c r="B4050" s="68" t="s">
        <v>74</v>
      </c>
    </row>
    <row r="4051" spans="1:2">
      <c r="A4051" t="s">
        <v>2476</v>
      </c>
      <c r="B4051" s="68" t="s">
        <v>38</v>
      </c>
    </row>
    <row r="4052" spans="1:2">
      <c r="A4052" t="s">
        <v>1166</v>
      </c>
      <c r="B4052" s="68" t="s">
        <v>38</v>
      </c>
    </row>
    <row r="4053" spans="1:2">
      <c r="A4053" t="s">
        <v>2477</v>
      </c>
      <c r="B4053" s="68" t="s">
        <v>38</v>
      </c>
    </row>
    <row r="4054" spans="1:2">
      <c r="A4054" t="s">
        <v>3294</v>
      </c>
      <c r="B4054" s="68" t="s">
        <v>38</v>
      </c>
    </row>
    <row r="4055" spans="1:2">
      <c r="A4055" t="s">
        <v>4218</v>
      </c>
      <c r="B4055" s="68" t="s">
        <v>37</v>
      </c>
    </row>
    <row r="4056" spans="1:2">
      <c r="A4056" t="s">
        <v>4352</v>
      </c>
      <c r="B4056" s="68" t="s">
        <v>38</v>
      </c>
    </row>
    <row r="4057" spans="1:2">
      <c r="A4057" t="s">
        <v>2478</v>
      </c>
      <c r="B4057" s="68" t="s">
        <v>38</v>
      </c>
    </row>
    <row r="4058" spans="1:2">
      <c r="A4058" t="s">
        <v>3137</v>
      </c>
      <c r="B4058" s="68" t="s">
        <v>74</v>
      </c>
    </row>
    <row r="4059" spans="1:2">
      <c r="A4059" t="s">
        <v>1609</v>
      </c>
      <c r="B4059" s="68" t="s">
        <v>38</v>
      </c>
    </row>
    <row r="4060" spans="1:2">
      <c r="A4060" t="s">
        <v>234</v>
      </c>
      <c r="B4060" s="68" t="s">
        <v>74</v>
      </c>
    </row>
    <row r="4061" spans="1:2">
      <c r="A4061" t="s">
        <v>3138</v>
      </c>
      <c r="B4061" s="68" t="s">
        <v>38</v>
      </c>
    </row>
    <row r="4062" spans="1:2">
      <c r="A4062" t="s">
        <v>7487</v>
      </c>
      <c r="B4062" s="68" t="s">
        <v>37</v>
      </c>
    </row>
    <row r="4063" spans="1:2">
      <c r="A4063" t="s">
        <v>2071</v>
      </c>
      <c r="B4063" s="68" t="s">
        <v>74</v>
      </c>
    </row>
    <row r="4064" spans="1:2">
      <c r="A4064" t="s">
        <v>3139</v>
      </c>
      <c r="B4064" s="68" t="s">
        <v>38</v>
      </c>
    </row>
    <row r="4065" spans="1:2">
      <c r="A4065" t="s">
        <v>537</v>
      </c>
      <c r="B4065" s="68" t="s">
        <v>38</v>
      </c>
    </row>
    <row r="4066" spans="1:2">
      <c r="A4066" t="s">
        <v>1167</v>
      </c>
      <c r="B4066" s="68" t="s">
        <v>74</v>
      </c>
    </row>
    <row r="4067" spans="1:2">
      <c r="A4067" t="s">
        <v>3577</v>
      </c>
      <c r="B4067" s="68" t="s">
        <v>38</v>
      </c>
    </row>
    <row r="4068" spans="1:2">
      <c r="A4068" t="s">
        <v>538</v>
      </c>
      <c r="B4068" s="68" t="s">
        <v>38</v>
      </c>
    </row>
    <row r="4069" spans="1:2">
      <c r="A4069" t="s">
        <v>1260</v>
      </c>
      <c r="B4069" s="68" t="s">
        <v>74</v>
      </c>
    </row>
    <row r="4070" spans="1:2">
      <c r="A4070" t="s">
        <v>5345</v>
      </c>
      <c r="B4070" s="68" t="s">
        <v>74</v>
      </c>
    </row>
    <row r="4071" spans="1:2">
      <c r="A4071" t="s">
        <v>6825</v>
      </c>
      <c r="B4071" s="68" t="s">
        <v>36</v>
      </c>
    </row>
    <row r="4072" spans="1:2">
      <c r="A4072" t="s">
        <v>5877</v>
      </c>
      <c r="B4072" s="68" t="s">
        <v>36</v>
      </c>
    </row>
    <row r="4073" spans="1:2">
      <c r="A4073" t="s">
        <v>4545</v>
      </c>
      <c r="B4073" s="68" t="s">
        <v>38</v>
      </c>
    </row>
    <row r="4074" spans="1:2">
      <c r="A4074" t="s">
        <v>4556</v>
      </c>
      <c r="B4074" s="68" t="s">
        <v>38</v>
      </c>
    </row>
    <row r="4075" spans="1:2">
      <c r="A4075" t="s">
        <v>7204</v>
      </c>
      <c r="B4075" s="68" t="s">
        <v>37</v>
      </c>
    </row>
    <row r="4076" spans="1:2">
      <c r="A4076" t="s">
        <v>6990</v>
      </c>
      <c r="B4076" s="68" t="s">
        <v>37</v>
      </c>
    </row>
    <row r="4077" spans="1:2">
      <c r="A4077" t="s">
        <v>4219</v>
      </c>
      <c r="B4077" s="68" t="s">
        <v>37</v>
      </c>
    </row>
    <row r="4078" spans="1:2">
      <c r="A4078" t="s">
        <v>6121</v>
      </c>
      <c r="B4078" s="68" t="s">
        <v>36</v>
      </c>
    </row>
    <row r="4079" spans="1:2">
      <c r="A4079" t="s">
        <v>1855</v>
      </c>
      <c r="B4079" s="68" t="s">
        <v>38</v>
      </c>
    </row>
    <row r="4080" spans="1:2">
      <c r="A4080" t="s">
        <v>7571</v>
      </c>
      <c r="B4080" s="68" t="s">
        <v>35</v>
      </c>
    </row>
    <row r="4081" spans="1:2">
      <c r="A4081" t="s">
        <v>7682</v>
      </c>
      <c r="B4081" s="68" t="s">
        <v>36</v>
      </c>
    </row>
    <row r="4082" spans="1:2">
      <c r="A4082" t="s">
        <v>7386</v>
      </c>
      <c r="B4082" s="68" t="s">
        <v>36</v>
      </c>
    </row>
    <row r="4083" spans="1:2">
      <c r="A4083" t="s">
        <v>8130</v>
      </c>
      <c r="B4083" s="68" t="s">
        <v>36</v>
      </c>
    </row>
    <row r="4084" spans="1:2">
      <c r="A4084" t="s">
        <v>7741</v>
      </c>
      <c r="B4084" s="68" t="s">
        <v>36</v>
      </c>
    </row>
    <row r="4085" spans="1:2">
      <c r="A4085" t="s">
        <v>7572</v>
      </c>
      <c r="B4085" s="68" t="s">
        <v>36</v>
      </c>
    </row>
    <row r="4086" spans="1:2">
      <c r="A4086" t="s">
        <v>4153</v>
      </c>
      <c r="B4086" s="68" t="s">
        <v>38</v>
      </c>
    </row>
    <row r="4087" spans="1:2">
      <c r="A4087" t="s">
        <v>7742</v>
      </c>
      <c r="B4087" s="68" t="s">
        <v>36</v>
      </c>
    </row>
    <row r="4088" spans="1:2">
      <c r="A4088" t="s">
        <v>2288</v>
      </c>
      <c r="B4088" s="68" t="s">
        <v>38</v>
      </c>
    </row>
    <row r="4089" spans="1:2">
      <c r="A4089" t="s">
        <v>7743</v>
      </c>
      <c r="B4089" s="68" t="s">
        <v>36</v>
      </c>
    </row>
    <row r="4090" spans="1:2">
      <c r="A4090" t="s">
        <v>3295</v>
      </c>
      <c r="B4090" s="68" t="s">
        <v>38</v>
      </c>
    </row>
    <row r="4091" spans="1:2">
      <c r="A4091" t="s">
        <v>4508</v>
      </c>
      <c r="B4091" s="68" t="s">
        <v>38</v>
      </c>
    </row>
    <row r="4092" spans="1:2">
      <c r="A4092" t="s">
        <v>6826</v>
      </c>
      <c r="B4092" s="68" t="s">
        <v>36</v>
      </c>
    </row>
    <row r="4093" spans="1:2">
      <c r="A4093" t="s">
        <v>6708</v>
      </c>
      <c r="B4093" s="68" t="s">
        <v>37</v>
      </c>
    </row>
    <row r="4094" spans="1:2">
      <c r="A4094" t="s">
        <v>6529</v>
      </c>
      <c r="B4094" s="68" t="s">
        <v>36</v>
      </c>
    </row>
    <row r="4095" spans="1:2">
      <c r="A4095" t="s">
        <v>5516</v>
      </c>
      <c r="B4095" s="68" t="s">
        <v>36</v>
      </c>
    </row>
    <row r="4096" spans="1:2">
      <c r="A4096" t="s">
        <v>4660</v>
      </c>
      <c r="B4096" s="68" t="s">
        <v>74</v>
      </c>
    </row>
    <row r="4097" spans="1:2">
      <c r="A4097" t="s">
        <v>4154</v>
      </c>
      <c r="B4097" s="68" t="s">
        <v>38</v>
      </c>
    </row>
    <row r="4098" spans="1:2">
      <c r="A4098" t="s">
        <v>3653</v>
      </c>
      <c r="B4098" s="68" t="s">
        <v>38</v>
      </c>
    </row>
    <row r="4099" spans="1:2">
      <c r="A4099" t="s">
        <v>6391</v>
      </c>
      <c r="B4099" s="68" t="s">
        <v>37</v>
      </c>
    </row>
    <row r="4100" spans="1:2">
      <c r="A4100" t="s">
        <v>7744</v>
      </c>
      <c r="B4100" s="68" t="s">
        <v>37</v>
      </c>
    </row>
    <row r="4101" spans="1:2">
      <c r="A4101" t="s">
        <v>4546</v>
      </c>
      <c r="B4101" s="68" t="s">
        <v>38</v>
      </c>
    </row>
    <row r="4102" spans="1:2">
      <c r="A4102" t="s">
        <v>1037</v>
      </c>
      <c r="B4102" s="68" t="s">
        <v>38</v>
      </c>
    </row>
    <row r="4103" spans="1:2">
      <c r="A4103" t="s">
        <v>5969</v>
      </c>
      <c r="B4103" s="68" t="s">
        <v>38</v>
      </c>
    </row>
    <row r="4104" spans="1:2">
      <c r="A4104" t="s">
        <v>2479</v>
      </c>
      <c r="B4104" s="68" t="s">
        <v>38</v>
      </c>
    </row>
    <row r="4105" spans="1:2">
      <c r="A4105" t="s">
        <v>6042</v>
      </c>
      <c r="B4105" s="68" t="s">
        <v>38</v>
      </c>
    </row>
    <row r="4106" spans="1:2">
      <c r="A4106" t="s">
        <v>4445</v>
      </c>
      <c r="B4106" s="68" t="s">
        <v>38</v>
      </c>
    </row>
    <row r="4107" spans="1:2">
      <c r="A4107" t="s">
        <v>3654</v>
      </c>
      <c r="B4107" s="68" t="s">
        <v>38</v>
      </c>
    </row>
    <row r="4108" spans="1:2">
      <c r="A4108" t="s">
        <v>7573</v>
      </c>
      <c r="B4108" s="68" t="s">
        <v>36</v>
      </c>
    </row>
    <row r="4109" spans="1:2">
      <c r="A4109" t="s">
        <v>4609</v>
      </c>
      <c r="B4109" s="68" t="s">
        <v>38</v>
      </c>
    </row>
    <row r="4110" spans="1:2">
      <c r="A4110" t="s">
        <v>2072</v>
      </c>
      <c r="B4110" s="68" t="s">
        <v>38</v>
      </c>
    </row>
    <row r="4111" spans="1:2">
      <c r="A4111" t="s">
        <v>7488</v>
      </c>
      <c r="B4111" s="68" t="s">
        <v>35</v>
      </c>
    </row>
    <row r="4112" spans="1:2">
      <c r="A4112" t="s">
        <v>1856</v>
      </c>
      <c r="B4112" s="68" t="s">
        <v>38</v>
      </c>
    </row>
    <row r="4113" spans="1:2">
      <c r="A4113" t="s">
        <v>2809</v>
      </c>
      <c r="B4113" s="68" t="s">
        <v>38</v>
      </c>
    </row>
    <row r="4114" spans="1:2">
      <c r="A4114" t="s">
        <v>6924</v>
      </c>
      <c r="B4114" s="68" t="s">
        <v>37</v>
      </c>
    </row>
    <row r="4115" spans="1:2">
      <c r="A4115" t="s">
        <v>7745</v>
      </c>
      <c r="B4115" s="68" t="s">
        <v>36</v>
      </c>
    </row>
    <row r="4116" spans="1:2">
      <c r="A4116" t="s">
        <v>7574</v>
      </c>
      <c r="B4116" s="68" t="s">
        <v>38</v>
      </c>
    </row>
    <row r="4117" spans="1:2">
      <c r="A4117" t="s">
        <v>886</v>
      </c>
      <c r="B4117" s="68" t="s">
        <v>38</v>
      </c>
    </row>
    <row r="4118" spans="1:2">
      <c r="A4118" t="s">
        <v>4220</v>
      </c>
      <c r="B4118" s="68" t="s">
        <v>37</v>
      </c>
    </row>
    <row r="4119" spans="1:2">
      <c r="A4119" t="s">
        <v>4446</v>
      </c>
      <c r="B4119" s="68" t="s">
        <v>38</v>
      </c>
    </row>
    <row r="4120" spans="1:2">
      <c r="A4120" t="s">
        <v>7777</v>
      </c>
      <c r="B4120" s="68" t="s">
        <v>36</v>
      </c>
    </row>
    <row r="4121" spans="1:2">
      <c r="A4121" t="s">
        <v>4591</v>
      </c>
      <c r="B4121" s="68" t="s">
        <v>38</v>
      </c>
    </row>
    <row r="4122" spans="1:2">
      <c r="A4122" t="s">
        <v>7943</v>
      </c>
      <c r="B4122" s="68" t="s">
        <v>36</v>
      </c>
    </row>
    <row r="4123" spans="1:2">
      <c r="A4123" t="s">
        <v>6709</v>
      </c>
      <c r="B4123" s="68" t="s">
        <v>36</v>
      </c>
    </row>
    <row r="4124" spans="1:2">
      <c r="A4124" t="s">
        <v>3140</v>
      </c>
      <c r="B4124" s="68" t="s">
        <v>74</v>
      </c>
    </row>
    <row r="4125" spans="1:2">
      <c r="A4125" t="s">
        <v>2810</v>
      </c>
      <c r="B4125" s="68" t="s">
        <v>74</v>
      </c>
    </row>
    <row r="4126" spans="1:2">
      <c r="A4126" t="s">
        <v>3889</v>
      </c>
      <c r="B4126" s="68" t="s">
        <v>74</v>
      </c>
    </row>
    <row r="4127" spans="1:2">
      <c r="A4127" t="s">
        <v>2726</v>
      </c>
      <c r="B4127" s="68" t="s">
        <v>38</v>
      </c>
    </row>
    <row r="4128" spans="1:2">
      <c r="A4128" t="s">
        <v>5143</v>
      </c>
      <c r="B4128" s="68" t="s">
        <v>37</v>
      </c>
    </row>
    <row r="4129" spans="1:2">
      <c r="A4129" t="s">
        <v>3578</v>
      </c>
      <c r="B4129" s="68" t="s">
        <v>38</v>
      </c>
    </row>
    <row r="4130" spans="1:2">
      <c r="A4130" t="s">
        <v>8131</v>
      </c>
      <c r="B4130" s="68" t="s">
        <v>36</v>
      </c>
    </row>
    <row r="4131" spans="1:2">
      <c r="A4131" t="s">
        <v>8132</v>
      </c>
      <c r="B4131" s="68" t="s">
        <v>36</v>
      </c>
    </row>
    <row r="4132" spans="1:2">
      <c r="A4132" t="s">
        <v>6211</v>
      </c>
      <c r="B4132" s="68" t="s">
        <v>37</v>
      </c>
    </row>
    <row r="4133" spans="1:2">
      <c r="A4133" t="s">
        <v>3890</v>
      </c>
      <c r="B4133" s="68" t="s">
        <v>38</v>
      </c>
    </row>
    <row r="4134" spans="1:2">
      <c r="A4134" t="s">
        <v>7575</v>
      </c>
      <c r="B4134" s="68" t="s">
        <v>37</v>
      </c>
    </row>
    <row r="4135" spans="1:2">
      <c r="A4135" t="s">
        <v>2073</v>
      </c>
      <c r="B4135" s="68" t="s">
        <v>38</v>
      </c>
    </row>
    <row r="4136" spans="1:2">
      <c r="A4136" t="s">
        <v>6530</v>
      </c>
      <c r="B4136" s="68" t="s">
        <v>37</v>
      </c>
    </row>
    <row r="4137" spans="1:2">
      <c r="A4137" t="s">
        <v>696</v>
      </c>
      <c r="B4137" s="68" t="s">
        <v>74</v>
      </c>
    </row>
    <row r="4138" spans="1:2">
      <c r="A4138" t="s">
        <v>6710</v>
      </c>
      <c r="B4138" s="68" t="s">
        <v>36</v>
      </c>
    </row>
    <row r="4139" spans="1:2">
      <c r="A4139" t="s">
        <v>1038</v>
      </c>
      <c r="B4139" s="68" t="s">
        <v>38</v>
      </c>
    </row>
    <row r="4140" spans="1:2">
      <c r="A4140" t="s">
        <v>4661</v>
      </c>
      <c r="B4140" s="68" t="s">
        <v>38</v>
      </c>
    </row>
    <row r="4141" spans="1:2">
      <c r="A4141" t="s">
        <v>6711</v>
      </c>
      <c r="B4141" s="68" t="s">
        <v>36</v>
      </c>
    </row>
    <row r="4142" spans="1:2">
      <c r="A4142" t="s">
        <v>5681</v>
      </c>
      <c r="B4142" s="68" t="s">
        <v>38</v>
      </c>
    </row>
    <row r="4143" spans="1:2">
      <c r="A4143" t="s">
        <v>3141</v>
      </c>
      <c r="B4143" s="68" t="s">
        <v>74</v>
      </c>
    </row>
    <row r="4144" spans="1:2">
      <c r="A4144" t="s">
        <v>6212</v>
      </c>
      <c r="B4144" s="68" t="s">
        <v>38</v>
      </c>
    </row>
    <row r="4145" spans="1:2">
      <c r="A4145" t="s">
        <v>4509</v>
      </c>
      <c r="B4145" s="68" t="s">
        <v>38</v>
      </c>
    </row>
    <row r="4146" spans="1:2">
      <c r="A4146" t="s">
        <v>4083</v>
      </c>
      <c r="B4146" s="68" t="s">
        <v>38</v>
      </c>
    </row>
    <row r="4147" spans="1:2">
      <c r="A4147" t="s">
        <v>1039</v>
      </c>
      <c r="B4147" s="68" t="s">
        <v>38</v>
      </c>
    </row>
    <row r="4148" spans="1:2">
      <c r="A4148" t="s">
        <v>5970</v>
      </c>
      <c r="B4148" s="68" t="s">
        <v>38</v>
      </c>
    </row>
    <row r="4149" spans="1:2">
      <c r="A4149" t="s">
        <v>6925</v>
      </c>
      <c r="B4149" s="68" t="s">
        <v>38</v>
      </c>
    </row>
    <row r="4150" spans="1:2">
      <c r="A4150" t="s">
        <v>440</v>
      </c>
      <c r="B4150" s="68" t="s">
        <v>74</v>
      </c>
    </row>
    <row r="4151" spans="1:2">
      <c r="A4151" t="s">
        <v>7292</v>
      </c>
      <c r="B4151" s="68" t="s">
        <v>36</v>
      </c>
    </row>
    <row r="4152" spans="1:2">
      <c r="A4152" t="s">
        <v>2811</v>
      </c>
      <c r="B4152" s="68" t="s">
        <v>38</v>
      </c>
    </row>
    <row r="4153" spans="1:2">
      <c r="A4153" t="s">
        <v>1610</v>
      </c>
      <c r="B4153" s="68" t="s">
        <v>38</v>
      </c>
    </row>
    <row r="4154" spans="1:2">
      <c r="A4154" t="s">
        <v>3404</v>
      </c>
      <c r="B4154" s="68" t="s">
        <v>38</v>
      </c>
    </row>
    <row r="4155" spans="1:2">
      <c r="A4155" t="s">
        <v>3142</v>
      </c>
      <c r="B4155" s="68" t="s">
        <v>74</v>
      </c>
    </row>
    <row r="4156" spans="1:2">
      <c r="A4156" t="s">
        <v>887</v>
      </c>
      <c r="B4156" s="68" t="s">
        <v>38</v>
      </c>
    </row>
    <row r="4157" spans="1:2">
      <c r="A4157" t="s">
        <v>697</v>
      </c>
      <c r="B4157" s="68" t="s">
        <v>74</v>
      </c>
    </row>
    <row r="4158" spans="1:2">
      <c r="A4158" t="s">
        <v>5030</v>
      </c>
      <c r="B4158" s="68" t="s">
        <v>38</v>
      </c>
    </row>
    <row r="4159" spans="1:2">
      <c r="A4159" t="s">
        <v>888</v>
      </c>
      <c r="B4159" s="68" t="s">
        <v>38</v>
      </c>
    </row>
    <row r="4160" spans="1:2">
      <c r="A4160" t="s">
        <v>698</v>
      </c>
      <c r="B4160" s="68" t="s">
        <v>38</v>
      </c>
    </row>
    <row r="4161" spans="1:2">
      <c r="A4161" t="s">
        <v>235</v>
      </c>
      <c r="B4161" s="68" t="s">
        <v>38</v>
      </c>
    </row>
    <row r="4162" spans="1:2">
      <c r="A4162" t="s">
        <v>1040</v>
      </c>
      <c r="B4162" s="68" t="s">
        <v>38</v>
      </c>
    </row>
    <row r="4163" spans="1:2">
      <c r="A4163" t="s">
        <v>889</v>
      </c>
      <c r="B4163" s="68" t="s">
        <v>38</v>
      </c>
    </row>
    <row r="4164" spans="1:2">
      <c r="A4164" t="s">
        <v>539</v>
      </c>
      <c r="B4164" s="68" t="s">
        <v>38</v>
      </c>
    </row>
    <row r="4165" spans="1:2">
      <c r="A4165" t="s">
        <v>236</v>
      </c>
      <c r="B4165" s="68" t="s">
        <v>74</v>
      </c>
    </row>
    <row r="4166" spans="1:2">
      <c r="A4166" t="s">
        <v>5346</v>
      </c>
      <c r="B4166" s="68" t="s">
        <v>38</v>
      </c>
    </row>
    <row r="4167" spans="1:2">
      <c r="A4167" t="s">
        <v>1041</v>
      </c>
      <c r="B4167" s="68" t="s">
        <v>38</v>
      </c>
    </row>
    <row r="4168" spans="1:2">
      <c r="A4168" t="s">
        <v>5971</v>
      </c>
      <c r="B4168" s="68" t="s">
        <v>38</v>
      </c>
    </row>
    <row r="4169" spans="1:2">
      <c r="A4169" t="s">
        <v>890</v>
      </c>
      <c r="B4169" s="68" t="s">
        <v>38</v>
      </c>
    </row>
    <row r="4170" spans="1:2">
      <c r="A4170" t="s">
        <v>7293</v>
      </c>
      <c r="B4170" s="68" t="s">
        <v>36</v>
      </c>
    </row>
    <row r="4171" spans="1:2">
      <c r="A4171" t="s">
        <v>891</v>
      </c>
      <c r="B4171" s="68" t="s">
        <v>38</v>
      </c>
    </row>
    <row r="4172" spans="1:2">
      <c r="A4172" t="s">
        <v>237</v>
      </c>
      <c r="B4172" s="68" t="s">
        <v>74</v>
      </c>
    </row>
    <row r="4173" spans="1:2">
      <c r="A4173" t="s">
        <v>699</v>
      </c>
      <c r="B4173" s="68" t="s">
        <v>38</v>
      </c>
    </row>
    <row r="4174" spans="1:2">
      <c r="A4174" t="s">
        <v>700</v>
      </c>
      <c r="B4174" s="68" t="s">
        <v>74</v>
      </c>
    </row>
    <row r="4175" spans="1:2">
      <c r="A4175" t="s">
        <v>2074</v>
      </c>
      <c r="B4175" s="68" t="s">
        <v>38</v>
      </c>
    </row>
    <row r="4176" spans="1:2">
      <c r="A4176" t="s">
        <v>701</v>
      </c>
      <c r="B4176" s="68" t="s">
        <v>38</v>
      </c>
    </row>
    <row r="4177" spans="1:2">
      <c r="A4177" t="s">
        <v>3579</v>
      </c>
      <c r="B4177" s="68" t="s">
        <v>38</v>
      </c>
    </row>
    <row r="4178" spans="1:2">
      <c r="A4178" t="s">
        <v>8034</v>
      </c>
      <c r="B4178" s="68" t="s">
        <v>36</v>
      </c>
    </row>
    <row r="4179" spans="1:2">
      <c r="A4179" t="s">
        <v>238</v>
      </c>
      <c r="B4179" s="68" t="s">
        <v>38</v>
      </c>
    </row>
    <row r="4180" spans="1:2">
      <c r="A4180" t="s">
        <v>892</v>
      </c>
      <c r="B4180" s="68" t="s">
        <v>38</v>
      </c>
    </row>
    <row r="4181" spans="1:2">
      <c r="A4181" t="s">
        <v>239</v>
      </c>
      <c r="B4181" s="68" t="s">
        <v>74</v>
      </c>
    </row>
    <row r="4182" spans="1:2">
      <c r="A4182" t="s">
        <v>1042</v>
      </c>
      <c r="B4182" s="68" t="s">
        <v>38</v>
      </c>
    </row>
    <row r="4183" spans="1:2">
      <c r="A4183" t="s">
        <v>702</v>
      </c>
      <c r="B4183" s="68" t="s">
        <v>38</v>
      </c>
    </row>
    <row r="4184" spans="1:2">
      <c r="A4184" t="s">
        <v>4353</v>
      </c>
      <c r="B4184" s="68" t="s">
        <v>74</v>
      </c>
    </row>
    <row r="4185" spans="1:2">
      <c r="A4185" t="s">
        <v>3143</v>
      </c>
      <c r="B4185" s="68" t="s">
        <v>74</v>
      </c>
    </row>
    <row r="4186" spans="1:2">
      <c r="A4186" t="s">
        <v>441</v>
      </c>
      <c r="B4186" s="68" t="s">
        <v>38</v>
      </c>
    </row>
    <row r="4187" spans="1:2">
      <c r="A4187" t="s">
        <v>893</v>
      </c>
      <c r="B4187" s="68" t="s">
        <v>38</v>
      </c>
    </row>
    <row r="4188" spans="1:2">
      <c r="A4188" t="s">
        <v>4610</v>
      </c>
      <c r="B4188" s="68" t="s">
        <v>38</v>
      </c>
    </row>
    <row r="4189" spans="1:2">
      <c r="A4189" t="s">
        <v>5031</v>
      </c>
      <c r="B4189" s="68" t="s">
        <v>38</v>
      </c>
    </row>
    <row r="4190" spans="1:2">
      <c r="A4190" t="s">
        <v>5032</v>
      </c>
      <c r="B4190" s="68" t="s">
        <v>38</v>
      </c>
    </row>
    <row r="4191" spans="1:2">
      <c r="A4191" t="s">
        <v>703</v>
      </c>
      <c r="B4191" s="68" t="s">
        <v>38</v>
      </c>
    </row>
    <row r="4192" spans="1:2">
      <c r="A4192" t="s">
        <v>6122</v>
      </c>
      <c r="B4192" s="68" t="s">
        <v>36</v>
      </c>
    </row>
    <row r="4193" spans="1:2">
      <c r="A4193" t="s">
        <v>4221</v>
      </c>
      <c r="B4193" s="68" t="s">
        <v>37</v>
      </c>
    </row>
    <row r="4194" spans="1:2">
      <c r="A4194" t="s">
        <v>704</v>
      </c>
      <c r="B4194" s="68" t="s">
        <v>38</v>
      </c>
    </row>
    <row r="4195" spans="1:2">
      <c r="A4195" t="s">
        <v>3978</v>
      </c>
      <c r="B4195" s="68" t="s">
        <v>38</v>
      </c>
    </row>
    <row r="4196" spans="1:2">
      <c r="A4196" t="s">
        <v>705</v>
      </c>
      <c r="B4196" s="68" t="s">
        <v>38</v>
      </c>
    </row>
    <row r="4197" spans="1:2">
      <c r="A4197" t="s">
        <v>7576</v>
      </c>
      <c r="B4197" s="68" t="s">
        <v>36</v>
      </c>
    </row>
    <row r="4198" spans="1:2">
      <c r="A4198" t="s">
        <v>3580</v>
      </c>
      <c r="B4198" s="68" t="s">
        <v>38</v>
      </c>
    </row>
    <row r="4199" spans="1:2">
      <c r="A4199" t="s">
        <v>894</v>
      </c>
      <c r="B4199" s="68" t="s">
        <v>38</v>
      </c>
    </row>
    <row r="4200" spans="1:2">
      <c r="A4200" t="s">
        <v>4510</v>
      </c>
      <c r="B4200" s="68" t="s">
        <v>74</v>
      </c>
    </row>
    <row r="4201" spans="1:2">
      <c r="A4201" t="s">
        <v>7387</v>
      </c>
      <c r="B4201" s="68" t="s">
        <v>38</v>
      </c>
    </row>
    <row r="4202" spans="1:2">
      <c r="A4202" t="s">
        <v>1043</v>
      </c>
      <c r="B4202" s="68" t="s">
        <v>38</v>
      </c>
    </row>
    <row r="4203" spans="1:2">
      <c r="A4203" t="s">
        <v>7577</v>
      </c>
      <c r="B4203" s="68" t="s">
        <v>36</v>
      </c>
    </row>
    <row r="4204" spans="1:2">
      <c r="A4204" t="s">
        <v>1168</v>
      </c>
      <c r="B4204" s="68" t="s">
        <v>38</v>
      </c>
    </row>
    <row r="4205" spans="1:2">
      <c r="A4205" t="s">
        <v>7086</v>
      </c>
      <c r="B4205" s="68" t="s">
        <v>37</v>
      </c>
    </row>
    <row r="4206" spans="1:2">
      <c r="A4206" t="s">
        <v>2964</v>
      </c>
      <c r="B4206" s="68" t="s">
        <v>74</v>
      </c>
    </row>
    <row r="4207" spans="1:2">
      <c r="A4207" t="s">
        <v>1611</v>
      </c>
      <c r="B4207" s="68" t="s">
        <v>38</v>
      </c>
    </row>
    <row r="4208" spans="1:2">
      <c r="A4208" t="s">
        <v>2289</v>
      </c>
      <c r="B4208" s="68" t="s">
        <v>38</v>
      </c>
    </row>
    <row r="4209" spans="1:2">
      <c r="A4209" t="s">
        <v>1044</v>
      </c>
      <c r="B4209" s="68" t="s">
        <v>38</v>
      </c>
    </row>
    <row r="4210" spans="1:2">
      <c r="A4210" t="s">
        <v>2290</v>
      </c>
      <c r="B4210" s="68" t="s">
        <v>74</v>
      </c>
    </row>
    <row r="4211" spans="1:2">
      <c r="A4211" t="s">
        <v>6712</v>
      </c>
      <c r="B4211" s="68" t="s">
        <v>36</v>
      </c>
    </row>
    <row r="4212" spans="1:2">
      <c r="A4212" t="s">
        <v>7489</v>
      </c>
      <c r="B4212" s="68" t="s">
        <v>36</v>
      </c>
    </row>
    <row r="4213" spans="1:2">
      <c r="A4213" t="s">
        <v>3993</v>
      </c>
      <c r="B4213" s="68" t="s">
        <v>74</v>
      </c>
    </row>
    <row r="4214" spans="1:2">
      <c r="A4214" t="s">
        <v>5205</v>
      </c>
      <c r="B4214" s="68" t="s">
        <v>37</v>
      </c>
    </row>
    <row r="4215" spans="1:2">
      <c r="A4215" t="s">
        <v>5206</v>
      </c>
      <c r="B4215" s="68" t="s">
        <v>37</v>
      </c>
    </row>
    <row r="4216" spans="1:2">
      <c r="A4216" t="s">
        <v>5094</v>
      </c>
      <c r="B4216" s="68" t="s">
        <v>37</v>
      </c>
    </row>
    <row r="4217" spans="1:2">
      <c r="A4217" t="s">
        <v>3728</v>
      </c>
      <c r="B4217" s="68" t="s">
        <v>38</v>
      </c>
    </row>
    <row r="4218" spans="1:2">
      <c r="A4218" t="s">
        <v>8035</v>
      </c>
      <c r="B4218" s="68" t="s">
        <v>36</v>
      </c>
    </row>
    <row r="4219" spans="1:2">
      <c r="A4219" t="s">
        <v>4686</v>
      </c>
      <c r="B4219" s="68" t="s">
        <v>37</v>
      </c>
    </row>
    <row r="4220" spans="1:2">
      <c r="A4220" t="s">
        <v>706</v>
      </c>
      <c r="B4220" s="68" t="s">
        <v>38</v>
      </c>
    </row>
    <row r="4221" spans="1:2">
      <c r="A4221" t="s">
        <v>895</v>
      </c>
      <c r="B4221" s="68" t="s">
        <v>38</v>
      </c>
    </row>
    <row r="4222" spans="1:2">
      <c r="A4222" t="s">
        <v>1045</v>
      </c>
      <c r="B4222" s="68" t="s">
        <v>38</v>
      </c>
    </row>
    <row r="4223" spans="1:2">
      <c r="A4223" t="s">
        <v>896</v>
      </c>
      <c r="B4223" s="68" t="s">
        <v>38</v>
      </c>
    </row>
    <row r="4224" spans="1:2">
      <c r="A4224" t="s">
        <v>5972</v>
      </c>
      <c r="B4224" s="68" t="s">
        <v>38</v>
      </c>
    </row>
    <row r="4225" spans="1:2">
      <c r="A4225" t="s">
        <v>2965</v>
      </c>
      <c r="B4225" s="68" t="s">
        <v>74</v>
      </c>
    </row>
    <row r="4226" spans="1:2">
      <c r="A4226" t="s">
        <v>1714</v>
      </c>
      <c r="B4226" s="68" t="s">
        <v>74</v>
      </c>
    </row>
    <row r="4227" spans="1:2">
      <c r="A4227" t="s">
        <v>3729</v>
      </c>
      <c r="B4227" s="68" t="s">
        <v>38</v>
      </c>
    </row>
    <row r="4228" spans="1:2">
      <c r="A4228" t="s">
        <v>7578</v>
      </c>
      <c r="B4228" s="68" t="s">
        <v>36</v>
      </c>
    </row>
    <row r="4229" spans="1:2">
      <c r="A4229" t="s">
        <v>3144</v>
      </c>
      <c r="B4229" s="68" t="s">
        <v>74</v>
      </c>
    </row>
    <row r="4230" spans="1:2">
      <c r="A4230" t="s">
        <v>6392</v>
      </c>
      <c r="B4230" s="68" t="s">
        <v>38</v>
      </c>
    </row>
    <row r="4231" spans="1:2">
      <c r="A4231" t="s">
        <v>4723</v>
      </c>
      <c r="B4231" s="68" t="s">
        <v>38</v>
      </c>
    </row>
    <row r="4232" spans="1:2">
      <c r="A4232" t="s">
        <v>7579</v>
      </c>
      <c r="B4232" s="68" t="s">
        <v>38</v>
      </c>
    </row>
    <row r="4233" spans="1:2">
      <c r="A4233" t="s">
        <v>6991</v>
      </c>
      <c r="B4233" s="68" t="s">
        <v>36</v>
      </c>
    </row>
    <row r="4234" spans="1:2">
      <c r="A4234" t="s">
        <v>4854</v>
      </c>
      <c r="B4234" s="68" t="s">
        <v>38</v>
      </c>
    </row>
    <row r="4235" spans="1:2">
      <c r="A4235" t="s">
        <v>1046</v>
      </c>
      <c r="B4235" s="68" t="s">
        <v>38</v>
      </c>
    </row>
    <row r="4236" spans="1:2">
      <c r="A4236" t="s">
        <v>1047</v>
      </c>
      <c r="B4236" s="68" t="s">
        <v>38</v>
      </c>
    </row>
    <row r="4237" spans="1:2">
      <c r="A4237" t="s">
        <v>707</v>
      </c>
      <c r="B4237" s="68" t="s">
        <v>74</v>
      </c>
    </row>
    <row r="4238" spans="1:2">
      <c r="A4238" t="s">
        <v>708</v>
      </c>
      <c r="B4238" s="68" t="s">
        <v>38</v>
      </c>
    </row>
    <row r="4239" spans="1:2">
      <c r="A4239" t="s">
        <v>897</v>
      </c>
      <c r="B4239" s="68" t="s">
        <v>38</v>
      </c>
    </row>
    <row r="4240" spans="1:2">
      <c r="A4240" t="s">
        <v>240</v>
      </c>
      <c r="B4240" s="68" t="s">
        <v>38</v>
      </c>
    </row>
    <row r="4241" spans="1:2">
      <c r="A4241" t="s">
        <v>4687</v>
      </c>
      <c r="B4241" s="68" t="s">
        <v>37</v>
      </c>
    </row>
    <row r="4242" spans="1:2">
      <c r="A4242" t="s">
        <v>241</v>
      </c>
      <c r="B4242" s="68" t="s">
        <v>38</v>
      </c>
    </row>
    <row r="4243" spans="1:2">
      <c r="A4243" t="s">
        <v>7653</v>
      </c>
      <c r="B4243" s="68" t="s">
        <v>35</v>
      </c>
    </row>
    <row r="4244" spans="1:2">
      <c r="A4244" t="s">
        <v>5207</v>
      </c>
      <c r="B4244" s="68" t="s">
        <v>38</v>
      </c>
    </row>
    <row r="4245" spans="1:2">
      <c r="A4245" t="s">
        <v>5283</v>
      </c>
      <c r="B4245" s="68" t="s">
        <v>37</v>
      </c>
    </row>
    <row r="4246" spans="1:2">
      <c r="A4246" t="s">
        <v>242</v>
      </c>
      <c r="B4246" s="68" t="s">
        <v>38</v>
      </c>
    </row>
    <row r="4247" spans="1:2">
      <c r="A4247" t="s">
        <v>4084</v>
      </c>
      <c r="B4247" s="68" t="s">
        <v>37</v>
      </c>
    </row>
    <row r="4248" spans="1:2">
      <c r="A4248" t="s">
        <v>2480</v>
      </c>
      <c r="B4248" s="68" t="s">
        <v>74</v>
      </c>
    </row>
    <row r="4249" spans="1:2">
      <c r="A4249" t="s">
        <v>7087</v>
      </c>
      <c r="B4249" s="68" t="s">
        <v>37</v>
      </c>
    </row>
    <row r="4250" spans="1:2">
      <c r="A4250" t="s">
        <v>243</v>
      </c>
      <c r="B4250" s="68" t="s">
        <v>38</v>
      </c>
    </row>
    <row r="4251" spans="1:2">
      <c r="A4251" t="s">
        <v>2890</v>
      </c>
      <c r="B4251" s="68" t="s">
        <v>38</v>
      </c>
    </row>
    <row r="4252" spans="1:2">
      <c r="A4252" t="s">
        <v>709</v>
      </c>
      <c r="B4252" s="68" t="s">
        <v>38</v>
      </c>
    </row>
    <row r="4253" spans="1:2">
      <c r="A4253" t="s">
        <v>6531</v>
      </c>
      <c r="B4253" s="68" t="s">
        <v>37</v>
      </c>
    </row>
    <row r="4254" spans="1:2">
      <c r="A4254" t="s">
        <v>1612</v>
      </c>
      <c r="B4254" s="68" t="s">
        <v>38</v>
      </c>
    </row>
    <row r="4255" spans="1:2">
      <c r="A4255" t="s">
        <v>5208</v>
      </c>
      <c r="B4255" s="68" t="s">
        <v>37</v>
      </c>
    </row>
    <row r="4256" spans="1:2">
      <c r="A4256" t="s">
        <v>6043</v>
      </c>
      <c r="B4256" s="68" t="s">
        <v>37</v>
      </c>
    </row>
    <row r="4257" spans="1:2">
      <c r="A4257" t="s">
        <v>5347</v>
      </c>
      <c r="B4257" s="68" t="s">
        <v>38</v>
      </c>
    </row>
    <row r="4258" spans="1:2">
      <c r="A4258" t="s">
        <v>7205</v>
      </c>
      <c r="B4258" s="68" t="s">
        <v>37</v>
      </c>
    </row>
    <row r="4259" spans="1:2">
      <c r="A4259" t="s">
        <v>5878</v>
      </c>
      <c r="B4259" s="68" t="s">
        <v>38</v>
      </c>
    </row>
    <row r="4260" spans="1:2">
      <c r="A4260" t="s">
        <v>4892</v>
      </c>
      <c r="B4260" s="68" t="s">
        <v>36</v>
      </c>
    </row>
    <row r="4261" spans="1:2">
      <c r="A4261" t="s">
        <v>4940</v>
      </c>
      <c r="B4261" s="68" t="s">
        <v>38</v>
      </c>
    </row>
    <row r="4262" spans="1:2">
      <c r="A4262" t="s">
        <v>5144</v>
      </c>
      <c r="B4262" s="68" t="s">
        <v>38</v>
      </c>
    </row>
    <row r="4263" spans="1:2">
      <c r="A4263" t="s">
        <v>5033</v>
      </c>
      <c r="B4263" s="68" t="s">
        <v>38</v>
      </c>
    </row>
    <row r="4264" spans="1:2">
      <c r="A4264" t="s">
        <v>4611</v>
      </c>
      <c r="B4264" s="68" t="s">
        <v>38</v>
      </c>
    </row>
    <row r="4265" spans="1:2">
      <c r="A4265" t="s">
        <v>2634</v>
      </c>
      <c r="B4265" s="68" t="s">
        <v>38</v>
      </c>
    </row>
    <row r="4266" spans="1:2">
      <c r="A4266" t="s">
        <v>3405</v>
      </c>
      <c r="B4266" s="68" t="s">
        <v>38</v>
      </c>
    </row>
    <row r="4267" spans="1:2">
      <c r="A4267" t="s">
        <v>6298</v>
      </c>
      <c r="B4267" s="68" t="s">
        <v>36</v>
      </c>
    </row>
    <row r="4268" spans="1:2">
      <c r="A4268" t="s">
        <v>5209</v>
      </c>
      <c r="B4268" s="68" t="s">
        <v>37</v>
      </c>
    </row>
    <row r="4269" spans="1:2">
      <c r="A4269" t="s">
        <v>2291</v>
      </c>
      <c r="B4269" s="68" t="s">
        <v>38</v>
      </c>
    </row>
    <row r="4270" spans="1:2">
      <c r="A4270" t="s">
        <v>2812</v>
      </c>
      <c r="B4270" s="68" t="s">
        <v>38</v>
      </c>
    </row>
    <row r="4271" spans="1:2">
      <c r="A4271" t="s">
        <v>5034</v>
      </c>
      <c r="B4271" s="68" t="s">
        <v>38</v>
      </c>
    </row>
    <row r="4272" spans="1:2">
      <c r="A4272" t="s">
        <v>5447</v>
      </c>
      <c r="B4272" s="68" t="s">
        <v>37</v>
      </c>
    </row>
    <row r="4273" spans="1:2">
      <c r="A4273" t="s">
        <v>5210</v>
      </c>
      <c r="B4273" s="68" t="s">
        <v>38</v>
      </c>
    </row>
    <row r="4274" spans="1:2">
      <c r="A4274" t="s">
        <v>5095</v>
      </c>
      <c r="B4274" s="68" t="s">
        <v>38</v>
      </c>
    </row>
    <row r="4275" spans="1:2">
      <c r="A4275" t="s">
        <v>5284</v>
      </c>
      <c r="B4275" s="68" t="s">
        <v>37</v>
      </c>
    </row>
    <row r="4276" spans="1:2">
      <c r="A4276" t="s">
        <v>5517</v>
      </c>
      <c r="B4276" s="68" t="s">
        <v>36</v>
      </c>
    </row>
    <row r="4277" spans="1:2">
      <c r="A4277" t="s">
        <v>6532</v>
      </c>
      <c r="B4277" s="68" t="s">
        <v>37</v>
      </c>
    </row>
    <row r="4278" spans="1:2">
      <c r="A4278" t="s">
        <v>5579</v>
      </c>
      <c r="B4278" s="68" t="s">
        <v>37</v>
      </c>
    </row>
    <row r="4279" spans="1:2">
      <c r="A4279" t="s">
        <v>5348</v>
      </c>
      <c r="B4279" s="68" t="s">
        <v>38</v>
      </c>
    </row>
    <row r="4280" spans="1:2">
      <c r="A4280" t="s">
        <v>5145</v>
      </c>
      <c r="B4280" s="68" t="s">
        <v>37</v>
      </c>
    </row>
    <row r="4281" spans="1:2">
      <c r="A4281" t="s">
        <v>5146</v>
      </c>
      <c r="B4281" s="68" t="s">
        <v>38</v>
      </c>
    </row>
    <row r="4282" spans="1:2">
      <c r="A4282" t="s">
        <v>5211</v>
      </c>
      <c r="B4282" s="68" t="s">
        <v>37</v>
      </c>
    </row>
    <row r="4283" spans="1:2">
      <c r="A4283" t="s">
        <v>4511</v>
      </c>
      <c r="B4283" s="68" t="s">
        <v>38</v>
      </c>
    </row>
    <row r="4284" spans="1:2">
      <c r="A4284" t="s">
        <v>4826</v>
      </c>
      <c r="B4284" s="68" t="s">
        <v>38</v>
      </c>
    </row>
    <row r="4285" spans="1:2">
      <c r="A4285" t="s">
        <v>5096</v>
      </c>
      <c r="B4285" s="68" t="s">
        <v>37</v>
      </c>
    </row>
    <row r="4286" spans="1:2">
      <c r="A4286" t="s">
        <v>4941</v>
      </c>
      <c r="B4286" s="68" t="s">
        <v>38</v>
      </c>
    </row>
    <row r="4287" spans="1:2">
      <c r="A4287" t="s">
        <v>6650</v>
      </c>
      <c r="B4287" s="68" t="s">
        <v>38</v>
      </c>
    </row>
    <row r="4288" spans="1:2">
      <c r="A4288" t="s">
        <v>5212</v>
      </c>
      <c r="B4288" s="68" t="s">
        <v>37</v>
      </c>
    </row>
    <row r="4289" spans="1:2">
      <c r="A4289" t="s">
        <v>5213</v>
      </c>
      <c r="B4289" s="68" t="s">
        <v>37</v>
      </c>
    </row>
    <row r="4290" spans="1:2">
      <c r="A4290" t="s">
        <v>5214</v>
      </c>
      <c r="B4290" s="68" t="s">
        <v>38</v>
      </c>
    </row>
    <row r="4291" spans="1:2">
      <c r="A4291" t="s">
        <v>2481</v>
      </c>
      <c r="B4291" s="68" t="s">
        <v>38</v>
      </c>
    </row>
    <row r="4292" spans="1:2">
      <c r="A4292" t="s">
        <v>5804</v>
      </c>
      <c r="B4292" s="68" t="s">
        <v>38</v>
      </c>
    </row>
    <row r="4293" spans="1:2">
      <c r="A4293" t="s">
        <v>7294</v>
      </c>
      <c r="B4293" s="68" t="s">
        <v>37</v>
      </c>
    </row>
    <row r="4294" spans="1:2">
      <c r="A4294" t="s">
        <v>5879</v>
      </c>
      <c r="B4294" s="68" t="s">
        <v>38</v>
      </c>
    </row>
    <row r="4295" spans="1:2">
      <c r="A4295" t="s">
        <v>3406</v>
      </c>
      <c r="B4295" s="68" t="s">
        <v>38</v>
      </c>
    </row>
    <row r="4296" spans="1:2">
      <c r="A4296" t="s">
        <v>3581</v>
      </c>
      <c r="B4296" s="68" t="s">
        <v>38</v>
      </c>
    </row>
    <row r="4297" spans="1:2">
      <c r="A4297" t="s">
        <v>4222</v>
      </c>
      <c r="B4297" s="68" t="s">
        <v>74</v>
      </c>
    </row>
    <row r="4298" spans="1:2">
      <c r="A4298" t="s">
        <v>5349</v>
      </c>
      <c r="B4298" s="68" t="s">
        <v>37</v>
      </c>
    </row>
    <row r="4299" spans="1:2">
      <c r="A4299" t="s">
        <v>5035</v>
      </c>
      <c r="B4299" s="68" t="s">
        <v>38</v>
      </c>
    </row>
    <row r="4300" spans="1:2">
      <c r="A4300" t="s">
        <v>6393</v>
      </c>
      <c r="B4300" s="68" t="s">
        <v>38</v>
      </c>
    </row>
    <row r="4301" spans="1:2">
      <c r="A4301" t="s">
        <v>2482</v>
      </c>
      <c r="B4301" s="68" t="s">
        <v>74</v>
      </c>
    </row>
    <row r="4302" spans="1:2">
      <c r="A4302" t="s">
        <v>4662</v>
      </c>
      <c r="B4302" s="68" t="s">
        <v>37</v>
      </c>
    </row>
    <row r="4303" spans="1:2">
      <c r="A4303" t="s">
        <v>5097</v>
      </c>
      <c r="B4303" s="68" t="s">
        <v>38</v>
      </c>
    </row>
    <row r="4304" spans="1:2">
      <c r="A4304" t="s">
        <v>5147</v>
      </c>
      <c r="B4304" s="68" t="s">
        <v>37</v>
      </c>
    </row>
    <row r="4305" spans="1:2">
      <c r="A4305" t="s">
        <v>1048</v>
      </c>
      <c r="B4305" s="68" t="s">
        <v>38</v>
      </c>
    </row>
    <row r="4306" spans="1:2">
      <c r="A4306" t="s">
        <v>4988</v>
      </c>
      <c r="B4306" s="68" t="s">
        <v>37</v>
      </c>
    </row>
    <row r="4307" spans="1:2">
      <c r="A4307" t="s">
        <v>4688</v>
      </c>
      <c r="B4307" s="68" t="s">
        <v>37</v>
      </c>
    </row>
    <row r="4308" spans="1:2">
      <c r="A4308" t="s">
        <v>4781</v>
      </c>
      <c r="B4308" s="68" t="s">
        <v>38</v>
      </c>
    </row>
    <row r="4309" spans="1:2">
      <c r="A4309" t="s">
        <v>3296</v>
      </c>
      <c r="B4309" s="68" t="s">
        <v>38</v>
      </c>
    </row>
    <row r="4310" spans="1:2">
      <c r="A4310" t="s">
        <v>4989</v>
      </c>
      <c r="B4310" s="68" t="s">
        <v>37</v>
      </c>
    </row>
    <row r="4311" spans="1:2">
      <c r="A4311" t="s">
        <v>4405</v>
      </c>
      <c r="B4311" s="68" t="s">
        <v>38</v>
      </c>
    </row>
    <row r="4312" spans="1:2">
      <c r="A4312" t="s">
        <v>3407</v>
      </c>
      <c r="B4312" s="68" t="s">
        <v>38</v>
      </c>
    </row>
    <row r="4313" spans="1:2">
      <c r="A4313" t="s">
        <v>3408</v>
      </c>
      <c r="B4313" s="68" t="s">
        <v>38</v>
      </c>
    </row>
    <row r="4314" spans="1:2">
      <c r="A4314" t="s">
        <v>1049</v>
      </c>
      <c r="B4314" s="68" t="s">
        <v>38</v>
      </c>
    </row>
    <row r="4315" spans="1:2">
      <c r="A4315" t="s">
        <v>898</v>
      </c>
      <c r="B4315" s="68" t="s">
        <v>38</v>
      </c>
    </row>
    <row r="4316" spans="1:2">
      <c r="A4316" t="s">
        <v>4354</v>
      </c>
      <c r="B4316" s="68" t="s">
        <v>38</v>
      </c>
    </row>
    <row r="4317" spans="1:2">
      <c r="A4317" t="s">
        <v>5036</v>
      </c>
      <c r="B4317" s="68" t="s">
        <v>38</v>
      </c>
    </row>
    <row r="4318" spans="1:2">
      <c r="A4318" t="s">
        <v>5973</v>
      </c>
      <c r="B4318" s="68" t="s">
        <v>37</v>
      </c>
    </row>
    <row r="4319" spans="1:2">
      <c r="A4319" t="s">
        <v>5448</v>
      </c>
      <c r="B4319" s="68" t="s">
        <v>38</v>
      </c>
    </row>
    <row r="4320" spans="1:2">
      <c r="A4320" t="s">
        <v>5037</v>
      </c>
      <c r="B4320" s="68" t="s">
        <v>38</v>
      </c>
    </row>
    <row r="4321" spans="1:2">
      <c r="A4321" t="s">
        <v>6533</v>
      </c>
      <c r="B4321" s="68" t="s">
        <v>36</v>
      </c>
    </row>
    <row r="4322" spans="1:2">
      <c r="A4322" t="s">
        <v>6534</v>
      </c>
      <c r="B4322" s="68" t="s">
        <v>37</v>
      </c>
    </row>
    <row r="4323" spans="1:2">
      <c r="A4323" t="s">
        <v>6535</v>
      </c>
      <c r="B4323" s="68" t="s">
        <v>37</v>
      </c>
    </row>
    <row r="4324" spans="1:2">
      <c r="A4324" t="s">
        <v>5148</v>
      </c>
      <c r="B4324" s="68" t="s">
        <v>37</v>
      </c>
    </row>
    <row r="4325" spans="1:2">
      <c r="A4325" t="s">
        <v>1261</v>
      </c>
      <c r="B4325" s="68" t="s">
        <v>38</v>
      </c>
    </row>
    <row r="4326" spans="1:2">
      <c r="A4326" t="s">
        <v>4447</v>
      </c>
      <c r="B4326" s="68" t="s">
        <v>74</v>
      </c>
    </row>
    <row r="4327" spans="1:2">
      <c r="A4327" t="s">
        <v>5215</v>
      </c>
      <c r="B4327" s="68" t="s">
        <v>38</v>
      </c>
    </row>
    <row r="4328" spans="1:2">
      <c r="A4328" t="s">
        <v>7683</v>
      </c>
      <c r="B4328" s="68" t="s">
        <v>36</v>
      </c>
    </row>
    <row r="4329" spans="1:2">
      <c r="A4329" t="s">
        <v>6394</v>
      </c>
      <c r="B4329" s="68" t="s">
        <v>38</v>
      </c>
    </row>
    <row r="4330" spans="1:2">
      <c r="A4330" t="s">
        <v>4942</v>
      </c>
      <c r="B4330" s="68" t="s">
        <v>38</v>
      </c>
    </row>
    <row r="4331" spans="1:2">
      <c r="A4331" t="s">
        <v>5216</v>
      </c>
      <c r="B4331" s="68" t="s">
        <v>38</v>
      </c>
    </row>
    <row r="4332" spans="1:2">
      <c r="A4332" t="s">
        <v>6213</v>
      </c>
      <c r="B4332" s="68" t="s">
        <v>38</v>
      </c>
    </row>
    <row r="4333" spans="1:2">
      <c r="A4333" t="s">
        <v>5974</v>
      </c>
      <c r="B4333" s="68" t="s">
        <v>38</v>
      </c>
    </row>
    <row r="4334" spans="1:2">
      <c r="A4334" t="s">
        <v>5149</v>
      </c>
      <c r="B4334" s="68" t="s">
        <v>37</v>
      </c>
    </row>
    <row r="4335" spans="1:2">
      <c r="A4335" t="s">
        <v>5038</v>
      </c>
      <c r="B4335" s="68" t="s">
        <v>38</v>
      </c>
    </row>
    <row r="4336" spans="1:2">
      <c r="A4336" t="s">
        <v>5880</v>
      </c>
      <c r="B4336" s="68" t="s">
        <v>38</v>
      </c>
    </row>
    <row r="4337" spans="1:2">
      <c r="A4337" t="s">
        <v>5285</v>
      </c>
      <c r="B4337" s="68" t="s">
        <v>38</v>
      </c>
    </row>
    <row r="4338" spans="1:2">
      <c r="A4338" t="s">
        <v>5762</v>
      </c>
      <c r="B4338" s="68" t="s">
        <v>37</v>
      </c>
    </row>
    <row r="4339" spans="1:2">
      <c r="A4339" t="s">
        <v>4612</v>
      </c>
      <c r="B4339" s="68" t="s">
        <v>38</v>
      </c>
    </row>
    <row r="4340" spans="1:2">
      <c r="A4340" t="s">
        <v>5217</v>
      </c>
      <c r="B4340" s="68" t="s">
        <v>38</v>
      </c>
    </row>
    <row r="4341" spans="1:2">
      <c r="A4341" t="s">
        <v>4448</v>
      </c>
      <c r="B4341" s="68" t="s">
        <v>74</v>
      </c>
    </row>
    <row r="4342" spans="1:2">
      <c r="A4342" t="s">
        <v>5449</v>
      </c>
      <c r="B4342" s="68" t="s">
        <v>38</v>
      </c>
    </row>
    <row r="4343" spans="1:2">
      <c r="A4343" t="s">
        <v>6536</v>
      </c>
      <c r="B4343" s="68" t="s">
        <v>37</v>
      </c>
    </row>
    <row r="4344" spans="1:2">
      <c r="A4344" t="s">
        <v>3297</v>
      </c>
      <c r="B4344" s="68" t="s">
        <v>38</v>
      </c>
    </row>
    <row r="4345" spans="1:2">
      <c r="A4345" t="s">
        <v>6395</v>
      </c>
      <c r="B4345" s="68" t="s">
        <v>37</v>
      </c>
    </row>
    <row r="4346" spans="1:2">
      <c r="A4346" t="s">
        <v>5218</v>
      </c>
      <c r="B4346" s="68" t="s">
        <v>38</v>
      </c>
    </row>
    <row r="4347" spans="1:2">
      <c r="A4347" t="s">
        <v>4990</v>
      </c>
      <c r="B4347" s="68" t="s">
        <v>37</v>
      </c>
    </row>
    <row r="4348" spans="1:2">
      <c r="A4348" t="s">
        <v>6396</v>
      </c>
      <c r="B4348" s="68" t="s">
        <v>38</v>
      </c>
    </row>
    <row r="4349" spans="1:2">
      <c r="A4349" t="s">
        <v>6397</v>
      </c>
      <c r="B4349" s="68" t="s">
        <v>38</v>
      </c>
    </row>
    <row r="4350" spans="1:2">
      <c r="A4350" t="s">
        <v>4991</v>
      </c>
      <c r="B4350" s="68" t="s">
        <v>38</v>
      </c>
    </row>
    <row r="4351" spans="1:2">
      <c r="A4351" t="s">
        <v>3409</v>
      </c>
      <c r="B4351" s="68" t="s">
        <v>38</v>
      </c>
    </row>
    <row r="4352" spans="1:2">
      <c r="A4352" t="s">
        <v>3410</v>
      </c>
      <c r="B4352" s="68" t="s">
        <v>38</v>
      </c>
    </row>
    <row r="4353" spans="1:2">
      <c r="A4353" t="s">
        <v>5219</v>
      </c>
      <c r="B4353" s="68" t="s">
        <v>38</v>
      </c>
    </row>
    <row r="4354" spans="1:2">
      <c r="A4354" t="s">
        <v>1050</v>
      </c>
      <c r="B4354" s="68" t="s">
        <v>38</v>
      </c>
    </row>
    <row r="4355" spans="1:2">
      <c r="A4355" t="s">
        <v>7088</v>
      </c>
      <c r="B4355" s="68" t="s">
        <v>37</v>
      </c>
    </row>
    <row r="4356" spans="1:2">
      <c r="A4356" t="s">
        <v>5220</v>
      </c>
      <c r="B4356" s="68" t="s">
        <v>38</v>
      </c>
    </row>
    <row r="4357" spans="1:2">
      <c r="A4357" t="s">
        <v>5221</v>
      </c>
      <c r="B4357" s="68" t="s">
        <v>37</v>
      </c>
    </row>
    <row r="4358" spans="1:2">
      <c r="A4358" t="s">
        <v>4613</v>
      </c>
      <c r="B4358" s="68" t="s">
        <v>38</v>
      </c>
    </row>
    <row r="4359" spans="1:2">
      <c r="A4359" t="s">
        <v>5039</v>
      </c>
      <c r="B4359" s="68" t="s">
        <v>38</v>
      </c>
    </row>
    <row r="4360" spans="1:2">
      <c r="A4360" t="s">
        <v>1468</v>
      </c>
      <c r="B4360" s="68" t="s">
        <v>38</v>
      </c>
    </row>
    <row r="4361" spans="1:2">
      <c r="A4361" t="s">
        <v>899</v>
      </c>
      <c r="B4361" s="68" t="s">
        <v>38</v>
      </c>
    </row>
    <row r="4362" spans="1:2">
      <c r="A4362" t="s">
        <v>4085</v>
      </c>
      <c r="B4362" s="68" t="s">
        <v>74</v>
      </c>
    </row>
    <row r="4363" spans="1:2">
      <c r="A4363" t="s">
        <v>3730</v>
      </c>
      <c r="B4363" s="68" t="s">
        <v>38</v>
      </c>
    </row>
    <row r="4364" spans="1:2">
      <c r="A4364" t="s">
        <v>6746</v>
      </c>
      <c r="B4364" s="68" t="s">
        <v>36</v>
      </c>
    </row>
    <row r="4365" spans="1:2">
      <c r="A4365" t="s">
        <v>5040</v>
      </c>
      <c r="B4365" s="68" t="s">
        <v>38</v>
      </c>
    </row>
    <row r="4366" spans="1:2">
      <c r="A4366" t="s">
        <v>5450</v>
      </c>
      <c r="B4366" s="68" t="s">
        <v>37</v>
      </c>
    </row>
    <row r="4367" spans="1:2">
      <c r="A4367" t="s">
        <v>5881</v>
      </c>
      <c r="B4367" s="68" t="s">
        <v>38</v>
      </c>
    </row>
    <row r="4368" spans="1:2">
      <c r="A4368" t="s">
        <v>5222</v>
      </c>
      <c r="B4368" s="68" t="s">
        <v>38</v>
      </c>
    </row>
    <row r="4369" spans="1:2">
      <c r="A4369" t="s">
        <v>6651</v>
      </c>
      <c r="B4369" s="68" t="s">
        <v>38</v>
      </c>
    </row>
    <row r="4370" spans="1:2">
      <c r="A4370" t="s">
        <v>4943</v>
      </c>
      <c r="B4370" s="68" t="s">
        <v>38</v>
      </c>
    </row>
    <row r="4371" spans="1:2">
      <c r="A4371" t="s">
        <v>4992</v>
      </c>
      <c r="B4371" s="68" t="s">
        <v>38</v>
      </c>
    </row>
    <row r="4372" spans="1:2">
      <c r="A4372" t="s">
        <v>7849</v>
      </c>
      <c r="B4372" s="68" t="s">
        <v>37</v>
      </c>
    </row>
    <row r="4373" spans="1:2">
      <c r="A4373" t="s">
        <v>5350</v>
      </c>
      <c r="B4373" s="68" t="s">
        <v>38</v>
      </c>
    </row>
    <row r="4374" spans="1:2">
      <c r="A4374" t="s">
        <v>7490</v>
      </c>
      <c r="B4374" s="68" t="s">
        <v>36</v>
      </c>
    </row>
    <row r="4375" spans="1:2">
      <c r="A4375" t="s">
        <v>5451</v>
      </c>
      <c r="B4375" s="68" t="s">
        <v>37</v>
      </c>
    </row>
    <row r="4376" spans="1:2">
      <c r="A4376" t="s">
        <v>6398</v>
      </c>
      <c r="B4376" s="68" t="s">
        <v>37</v>
      </c>
    </row>
    <row r="4377" spans="1:2">
      <c r="A4377" t="s">
        <v>2075</v>
      </c>
      <c r="B4377" s="68" t="s">
        <v>38</v>
      </c>
    </row>
    <row r="4378" spans="1:2">
      <c r="A4378" t="s">
        <v>5975</v>
      </c>
      <c r="B4378" s="68" t="s">
        <v>38</v>
      </c>
    </row>
    <row r="4379" spans="1:2">
      <c r="A4379" t="s">
        <v>5223</v>
      </c>
      <c r="B4379" s="68" t="s">
        <v>38</v>
      </c>
    </row>
    <row r="4380" spans="1:2">
      <c r="A4380" t="s">
        <v>710</v>
      </c>
      <c r="B4380" s="68" t="s">
        <v>74</v>
      </c>
    </row>
    <row r="4381" spans="1:2">
      <c r="A4381" t="s">
        <v>4724</v>
      </c>
      <c r="B4381" s="68" t="s">
        <v>37</v>
      </c>
    </row>
    <row r="4382" spans="1:2">
      <c r="A4382" t="s">
        <v>5150</v>
      </c>
      <c r="B4382" s="68" t="s">
        <v>37</v>
      </c>
    </row>
    <row r="4383" spans="1:2">
      <c r="A4383" t="s">
        <v>5041</v>
      </c>
      <c r="B4383" s="68" t="s">
        <v>38</v>
      </c>
    </row>
    <row r="4384" spans="1:2">
      <c r="A4384" t="s">
        <v>7491</v>
      </c>
      <c r="B4384" s="68" t="s">
        <v>37</v>
      </c>
    </row>
    <row r="4385" spans="1:2">
      <c r="A4385" t="s">
        <v>900</v>
      </c>
      <c r="B4385" s="68" t="s">
        <v>38</v>
      </c>
    </row>
    <row r="4386" spans="1:2">
      <c r="A4386" t="s">
        <v>711</v>
      </c>
      <c r="B4386" s="68" t="s">
        <v>74</v>
      </c>
    </row>
    <row r="4387" spans="1:2">
      <c r="A4387" t="s">
        <v>6399</v>
      </c>
      <c r="B4387" s="68" t="s">
        <v>38</v>
      </c>
    </row>
    <row r="4388" spans="1:2">
      <c r="A4388" t="s">
        <v>5098</v>
      </c>
      <c r="B4388" s="68" t="s">
        <v>37</v>
      </c>
    </row>
    <row r="4389" spans="1:2">
      <c r="A4389" t="s">
        <v>1051</v>
      </c>
      <c r="B4389" s="68" t="s">
        <v>38</v>
      </c>
    </row>
    <row r="4390" spans="1:2">
      <c r="A4390" t="s">
        <v>6747</v>
      </c>
      <c r="B4390" s="68" t="s">
        <v>36</v>
      </c>
    </row>
    <row r="4391" spans="1:2">
      <c r="A4391" t="s">
        <v>1613</v>
      </c>
      <c r="B4391" s="68" t="s">
        <v>38</v>
      </c>
    </row>
    <row r="4392" spans="1:2">
      <c r="A4392" t="s">
        <v>4824</v>
      </c>
      <c r="B4392" s="68" t="s">
        <v>38</v>
      </c>
    </row>
    <row r="4393" spans="1:2">
      <c r="A4393" t="s">
        <v>6400</v>
      </c>
      <c r="B4393" s="68" t="s">
        <v>38</v>
      </c>
    </row>
    <row r="4394" spans="1:2">
      <c r="A4394" t="s">
        <v>6926</v>
      </c>
      <c r="B4394" s="68" t="s">
        <v>37</v>
      </c>
    </row>
    <row r="4395" spans="1:2">
      <c r="A4395" t="s">
        <v>5976</v>
      </c>
      <c r="B4395" s="68" t="s">
        <v>37</v>
      </c>
    </row>
    <row r="4396" spans="1:2">
      <c r="A4396" t="s">
        <v>5224</v>
      </c>
      <c r="B4396" s="68" t="s">
        <v>38</v>
      </c>
    </row>
    <row r="4397" spans="1:2">
      <c r="A4397" t="s">
        <v>4907</v>
      </c>
      <c r="B4397" s="68" t="s">
        <v>37</v>
      </c>
    </row>
    <row r="4398" spans="1:2">
      <c r="A4398" t="s">
        <v>6927</v>
      </c>
      <c r="B4398" s="68" t="s">
        <v>38</v>
      </c>
    </row>
    <row r="4399" spans="1:2">
      <c r="A4399" t="s">
        <v>3891</v>
      </c>
      <c r="B4399" s="68" t="s">
        <v>74</v>
      </c>
    </row>
    <row r="4400" spans="1:2">
      <c r="A4400" t="s">
        <v>5977</v>
      </c>
      <c r="B4400" s="68" t="s">
        <v>37</v>
      </c>
    </row>
    <row r="4401" spans="1:2">
      <c r="A4401" t="s">
        <v>5351</v>
      </c>
      <c r="B4401" s="68" t="s">
        <v>38</v>
      </c>
    </row>
    <row r="4402" spans="1:2">
      <c r="A4402" t="s">
        <v>6044</v>
      </c>
      <c r="B4402" s="68" t="s">
        <v>38</v>
      </c>
    </row>
    <row r="4403" spans="1:2">
      <c r="A4403" t="s">
        <v>5882</v>
      </c>
      <c r="B4403" s="68" t="s">
        <v>38</v>
      </c>
    </row>
    <row r="4404" spans="1:2">
      <c r="A4404" t="s">
        <v>5883</v>
      </c>
      <c r="B4404" s="68" t="s">
        <v>37</v>
      </c>
    </row>
    <row r="4405" spans="1:2">
      <c r="A4405" t="s">
        <v>7206</v>
      </c>
      <c r="B4405" s="68" t="s">
        <v>37</v>
      </c>
    </row>
    <row r="4406" spans="1:2">
      <c r="A4406" t="s">
        <v>6748</v>
      </c>
      <c r="B4406" s="68" t="s">
        <v>36</v>
      </c>
    </row>
    <row r="4407" spans="1:2">
      <c r="A4407" t="s">
        <v>5225</v>
      </c>
      <c r="B4407" s="68" t="s">
        <v>37</v>
      </c>
    </row>
    <row r="4408" spans="1:2">
      <c r="A4408" t="s">
        <v>4855</v>
      </c>
      <c r="B4408" s="68" t="s">
        <v>37</v>
      </c>
    </row>
    <row r="4409" spans="1:2">
      <c r="A4409" t="s">
        <v>5099</v>
      </c>
      <c r="B4409" s="68" t="s">
        <v>37</v>
      </c>
    </row>
    <row r="4410" spans="1:2">
      <c r="A4410" t="s">
        <v>4825</v>
      </c>
      <c r="B4410" s="68" t="s">
        <v>38</v>
      </c>
    </row>
    <row r="4411" spans="1:2">
      <c r="A4411" t="s">
        <v>5682</v>
      </c>
      <c r="B4411" s="68" t="s">
        <v>38</v>
      </c>
    </row>
    <row r="4412" spans="1:2">
      <c r="A4412" t="s">
        <v>4023</v>
      </c>
      <c r="B4412" s="68" t="s">
        <v>38</v>
      </c>
    </row>
    <row r="4413" spans="1:2">
      <c r="A4413" t="s">
        <v>4512</v>
      </c>
      <c r="B4413" s="68" t="s">
        <v>38</v>
      </c>
    </row>
    <row r="4414" spans="1:2">
      <c r="A4414" t="s">
        <v>4856</v>
      </c>
      <c r="B4414" s="68" t="s">
        <v>37</v>
      </c>
    </row>
    <row r="4415" spans="1:2">
      <c r="A4415" t="s">
        <v>6045</v>
      </c>
      <c r="B4415" s="68" t="s">
        <v>37</v>
      </c>
    </row>
    <row r="4416" spans="1:2">
      <c r="A4416" t="s">
        <v>4857</v>
      </c>
      <c r="B4416" s="68" t="s">
        <v>37</v>
      </c>
    </row>
    <row r="4417" spans="1:2">
      <c r="A4417" t="s">
        <v>6827</v>
      </c>
      <c r="B4417" s="68" t="s">
        <v>36</v>
      </c>
    </row>
    <row r="4418" spans="1:2">
      <c r="A4418" t="s">
        <v>5286</v>
      </c>
      <c r="B4418" s="68" t="s">
        <v>37</v>
      </c>
    </row>
    <row r="4419" spans="1:2">
      <c r="A4419" t="s">
        <v>4270</v>
      </c>
      <c r="B4419" s="68" t="s">
        <v>36</v>
      </c>
    </row>
    <row r="4420" spans="1:2">
      <c r="A4420" t="s">
        <v>7778</v>
      </c>
      <c r="B4420" s="68" t="s">
        <v>37</v>
      </c>
    </row>
    <row r="4421" spans="1:2">
      <c r="A4421" t="s">
        <v>7388</v>
      </c>
      <c r="B4421" s="68" t="s">
        <v>36</v>
      </c>
    </row>
    <row r="4422" spans="1:2">
      <c r="A4422" t="s">
        <v>712</v>
      </c>
      <c r="B4422" s="68" t="s">
        <v>74</v>
      </c>
    </row>
    <row r="4423" spans="1:2">
      <c r="A4423" t="s">
        <v>5452</v>
      </c>
      <c r="B4423" s="68" t="s">
        <v>37</v>
      </c>
    </row>
    <row r="4424" spans="1:2">
      <c r="A4424" t="s">
        <v>4893</v>
      </c>
      <c r="B4424" s="68" t="s">
        <v>38</v>
      </c>
    </row>
    <row r="4425" spans="1:2">
      <c r="A4425" t="s">
        <v>5226</v>
      </c>
      <c r="B4425" s="68" t="s">
        <v>38</v>
      </c>
    </row>
    <row r="4426" spans="1:2">
      <c r="A4426" t="s">
        <v>6828</v>
      </c>
      <c r="B4426" s="68" t="s">
        <v>36</v>
      </c>
    </row>
    <row r="4427" spans="1:2">
      <c r="A4427" t="s">
        <v>6537</v>
      </c>
      <c r="B4427" s="68" t="s">
        <v>38</v>
      </c>
    </row>
    <row r="4428" spans="1:2">
      <c r="A4428" t="s">
        <v>6214</v>
      </c>
      <c r="B4428" s="68" t="s">
        <v>37</v>
      </c>
    </row>
    <row r="4429" spans="1:2">
      <c r="A4429" t="s">
        <v>6992</v>
      </c>
      <c r="B4429" s="68" t="s">
        <v>37</v>
      </c>
    </row>
    <row r="4430" spans="1:2">
      <c r="A4430" t="s">
        <v>2483</v>
      </c>
      <c r="B4430" s="68" t="s">
        <v>38</v>
      </c>
    </row>
    <row r="4431" spans="1:2">
      <c r="A4431" t="s">
        <v>1262</v>
      </c>
      <c r="B4431" s="68" t="s">
        <v>38</v>
      </c>
    </row>
    <row r="4432" spans="1:2">
      <c r="A4432" t="s">
        <v>4782</v>
      </c>
      <c r="B4432" s="68" t="s">
        <v>37</v>
      </c>
    </row>
    <row r="4433" spans="1:2">
      <c r="A4433" t="s">
        <v>4614</v>
      </c>
      <c r="B4433" s="68" t="s">
        <v>38</v>
      </c>
    </row>
    <row r="4434" spans="1:2">
      <c r="A4434" t="s">
        <v>4449</v>
      </c>
      <c r="B4434" s="68" t="s">
        <v>74</v>
      </c>
    </row>
    <row r="4435" spans="1:2">
      <c r="A4435" t="s">
        <v>2484</v>
      </c>
      <c r="B4435" s="68" t="s">
        <v>38</v>
      </c>
    </row>
    <row r="4436" spans="1:2">
      <c r="A4436" t="s">
        <v>5805</v>
      </c>
      <c r="B4436" s="68" t="s">
        <v>37</v>
      </c>
    </row>
    <row r="4437" spans="1:2">
      <c r="A4437" t="s">
        <v>4725</v>
      </c>
      <c r="B4437" s="68" t="s">
        <v>38</v>
      </c>
    </row>
    <row r="4438" spans="1:2">
      <c r="A4438" t="s">
        <v>244</v>
      </c>
      <c r="B4438" s="68" t="s">
        <v>38</v>
      </c>
    </row>
    <row r="4439" spans="1:2">
      <c r="A4439" t="s">
        <v>713</v>
      </c>
      <c r="B4439" s="68" t="s">
        <v>38</v>
      </c>
    </row>
    <row r="4440" spans="1:2">
      <c r="A4440" t="s">
        <v>7654</v>
      </c>
      <c r="B4440" s="68" t="s">
        <v>36</v>
      </c>
    </row>
    <row r="4441" spans="1:2">
      <c r="A4441" t="s">
        <v>4827</v>
      </c>
      <c r="B4441" s="68" t="s">
        <v>37</v>
      </c>
    </row>
    <row r="4442" spans="1:2">
      <c r="A4442" t="s">
        <v>2813</v>
      </c>
      <c r="B4442" s="68" t="s">
        <v>38</v>
      </c>
    </row>
    <row r="4443" spans="1:2">
      <c r="A4443" t="s">
        <v>4513</v>
      </c>
      <c r="B4443" s="68" t="s">
        <v>38</v>
      </c>
    </row>
    <row r="4444" spans="1:2">
      <c r="A4444" t="s">
        <v>6401</v>
      </c>
      <c r="B4444" s="68" t="s">
        <v>38</v>
      </c>
    </row>
    <row r="4445" spans="1:2">
      <c r="A4445" t="s">
        <v>4783</v>
      </c>
      <c r="B4445" s="68" t="s">
        <v>37</v>
      </c>
    </row>
    <row r="4446" spans="1:2">
      <c r="A4446" t="s">
        <v>3411</v>
      </c>
      <c r="B4446" s="68" t="s">
        <v>38</v>
      </c>
    </row>
    <row r="4447" spans="1:2">
      <c r="A4447" t="s">
        <v>714</v>
      </c>
      <c r="B4447" s="68" t="s">
        <v>74</v>
      </c>
    </row>
    <row r="4448" spans="1:2">
      <c r="A4448" t="s">
        <v>7850</v>
      </c>
      <c r="B4448" s="68" t="s">
        <v>37</v>
      </c>
    </row>
    <row r="4449" spans="1:2">
      <c r="A4449" t="s">
        <v>4592</v>
      </c>
      <c r="B4449" s="68" t="s">
        <v>38</v>
      </c>
    </row>
    <row r="4450" spans="1:2">
      <c r="A4450" t="s">
        <v>2292</v>
      </c>
      <c r="B4450" s="68" t="s">
        <v>38</v>
      </c>
    </row>
    <row r="4451" spans="1:2">
      <c r="A4451" t="s">
        <v>4310</v>
      </c>
      <c r="B4451" s="68" t="s">
        <v>38</v>
      </c>
    </row>
    <row r="4452" spans="1:2">
      <c r="A4452" t="s">
        <v>2485</v>
      </c>
      <c r="B4452" s="68" t="s">
        <v>38</v>
      </c>
    </row>
    <row r="4453" spans="1:2">
      <c r="A4453" t="s">
        <v>2814</v>
      </c>
      <c r="B4453" s="68" t="s">
        <v>38</v>
      </c>
    </row>
    <row r="4454" spans="1:2">
      <c r="A4454" t="s">
        <v>3412</v>
      </c>
      <c r="B4454" s="68" t="s">
        <v>38</v>
      </c>
    </row>
    <row r="4455" spans="1:2">
      <c r="A4455" t="s">
        <v>715</v>
      </c>
      <c r="B4455" s="68" t="s">
        <v>38</v>
      </c>
    </row>
    <row r="4456" spans="1:2">
      <c r="A4456" t="s">
        <v>2293</v>
      </c>
      <c r="B4456" s="68" t="s">
        <v>38</v>
      </c>
    </row>
    <row r="4457" spans="1:2">
      <c r="A4457" t="s">
        <v>4858</v>
      </c>
      <c r="B4457" s="68" t="s">
        <v>37</v>
      </c>
    </row>
    <row r="4458" spans="1:2">
      <c r="A4458" t="s">
        <v>4894</v>
      </c>
      <c r="B4458" s="68" t="s">
        <v>38</v>
      </c>
    </row>
    <row r="4459" spans="1:2">
      <c r="A4459" t="s">
        <v>901</v>
      </c>
      <c r="B4459" s="68" t="s">
        <v>38</v>
      </c>
    </row>
    <row r="4460" spans="1:2">
      <c r="A4460" t="s">
        <v>4635</v>
      </c>
      <c r="B4460" s="68" t="s">
        <v>37</v>
      </c>
    </row>
    <row r="4461" spans="1:2">
      <c r="A4461" t="s">
        <v>2294</v>
      </c>
      <c r="B4461" s="68" t="s">
        <v>38</v>
      </c>
    </row>
    <row r="4462" spans="1:2">
      <c r="A4462" t="s">
        <v>1334</v>
      </c>
      <c r="B4462" s="68" t="s">
        <v>38</v>
      </c>
    </row>
    <row r="4463" spans="1:2">
      <c r="A4463" t="s">
        <v>2635</v>
      </c>
      <c r="B4463" s="68" t="s">
        <v>38</v>
      </c>
    </row>
    <row r="4464" spans="1:2">
      <c r="A4464" t="s">
        <v>4223</v>
      </c>
      <c r="B4464" s="68" t="s">
        <v>38</v>
      </c>
    </row>
    <row r="4465" spans="1:2">
      <c r="A4465" t="s">
        <v>4944</v>
      </c>
      <c r="B4465" s="68" t="s">
        <v>38</v>
      </c>
    </row>
    <row r="4466" spans="1:2">
      <c r="A4466" t="s">
        <v>5352</v>
      </c>
      <c r="B4466" s="68" t="s">
        <v>37</v>
      </c>
    </row>
    <row r="4467" spans="1:2">
      <c r="A4467" t="s">
        <v>4784</v>
      </c>
      <c r="B4467" s="68" t="s">
        <v>37</v>
      </c>
    </row>
    <row r="4468" spans="1:2">
      <c r="A4468" t="s">
        <v>1614</v>
      </c>
      <c r="B4468" s="68" t="s">
        <v>38</v>
      </c>
    </row>
    <row r="4469" spans="1:2">
      <c r="A4469" t="s">
        <v>5763</v>
      </c>
      <c r="B4469" s="68" t="s">
        <v>37</v>
      </c>
    </row>
    <row r="4470" spans="1:2">
      <c r="A4470" t="s">
        <v>5978</v>
      </c>
      <c r="B4470" s="68" t="s">
        <v>38</v>
      </c>
    </row>
    <row r="4471" spans="1:2">
      <c r="A4471" t="s">
        <v>5453</v>
      </c>
      <c r="B4471" s="68" t="s">
        <v>38</v>
      </c>
    </row>
    <row r="4472" spans="1:2">
      <c r="A4472" t="s">
        <v>6402</v>
      </c>
      <c r="B4472" s="68" t="s">
        <v>36</v>
      </c>
    </row>
    <row r="4473" spans="1:2">
      <c r="A4473" t="s">
        <v>6403</v>
      </c>
      <c r="B4473" s="68" t="s">
        <v>37</v>
      </c>
    </row>
    <row r="4474" spans="1:2">
      <c r="A4474" t="s">
        <v>3413</v>
      </c>
      <c r="B4474" s="68" t="s">
        <v>38</v>
      </c>
    </row>
    <row r="4475" spans="1:2">
      <c r="A4475" t="s">
        <v>5227</v>
      </c>
      <c r="B4475" s="68" t="s">
        <v>37</v>
      </c>
    </row>
    <row r="4476" spans="1:2">
      <c r="A4476" t="s">
        <v>7944</v>
      </c>
      <c r="B4476" s="68" t="s">
        <v>37</v>
      </c>
    </row>
    <row r="4477" spans="1:2">
      <c r="A4477" t="s">
        <v>2486</v>
      </c>
      <c r="B4477" s="68" t="s">
        <v>38</v>
      </c>
    </row>
    <row r="4478" spans="1:2">
      <c r="A4478" t="s">
        <v>1469</v>
      </c>
      <c r="B4478" s="68" t="s">
        <v>38</v>
      </c>
    </row>
    <row r="4479" spans="1:2">
      <c r="A4479" t="s">
        <v>1857</v>
      </c>
      <c r="B4479" s="68" t="s">
        <v>38</v>
      </c>
    </row>
    <row r="4480" spans="1:2">
      <c r="A4480" t="s">
        <v>2727</v>
      </c>
      <c r="B4480" s="68" t="s">
        <v>38</v>
      </c>
    </row>
    <row r="4481" spans="1:2">
      <c r="A4481" t="s">
        <v>4514</v>
      </c>
      <c r="B4481" s="68" t="s">
        <v>38</v>
      </c>
    </row>
    <row r="4482" spans="1:2">
      <c r="A4482" t="s">
        <v>7089</v>
      </c>
      <c r="B4482" s="68" t="s">
        <v>38</v>
      </c>
    </row>
    <row r="4483" spans="1:2">
      <c r="A4483" t="s">
        <v>1052</v>
      </c>
      <c r="B4483" s="68" t="s">
        <v>38</v>
      </c>
    </row>
    <row r="4484" spans="1:2">
      <c r="A4484" t="s">
        <v>902</v>
      </c>
      <c r="B4484" s="68" t="s">
        <v>38</v>
      </c>
    </row>
    <row r="4485" spans="1:2">
      <c r="A4485" t="s">
        <v>3979</v>
      </c>
      <c r="B4485" s="68" t="s">
        <v>38</v>
      </c>
    </row>
    <row r="4486" spans="1:2">
      <c r="A4486" t="s">
        <v>1470</v>
      </c>
      <c r="B4486" s="68" t="s">
        <v>38</v>
      </c>
    </row>
    <row r="4487" spans="1:2">
      <c r="A4487" t="s">
        <v>1715</v>
      </c>
      <c r="B4487" s="68" t="s">
        <v>74</v>
      </c>
    </row>
    <row r="4488" spans="1:2">
      <c r="A4488" t="s">
        <v>1053</v>
      </c>
      <c r="B4488" s="68" t="s">
        <v>38</v>
      </c>
    </row>
    <row r="4489" spans="1:2">
      <c r="A4489" t="s">
        <v>6829</v>
      </c>
      <c r="B4489" s="68" t="s">
        <v>36</v>
      </c>
    </row>
    <row r="4490" spans="1:2">
      <c r="A4490" t="s">
        <v>4615</v>
      </c>
      <c r="B4490" s="68" t="s">
        <v>38</v>
      </c>
    </row>
    <row r="4491" spans="1:2">
      <c r="A4491" t="s">
        <v>6215</v>
      </c>
      <c r="B4491" s="68" t="s">
        <v>38</v>
      </c>
    </row>
    <row r="4492" spans="1:2">
      <c r="A4492" t="s">
        <v>4515</v>
      </c>
      <c r="B4492" s="68" t="s">
        <v>38</v>
      </c>
    </row>
    <row r="4493" spans="1:2">
      <c r="A4493" t="s">
        <v>2076</v>
      </c>
      <c r="B4493" s="68" t="s">
        <v>38</v>
      </c>
    </row>
    <row r="4494" spans="1:2">
      <c r="A4494" t="s">
        <v>7851</v>
      </c>
      <c r="B4494" s="68" t="s">
        <v>37</v>
      </c>
    </row>
    <row r="4495" spans="1:2">
      <c r="A4495" t="s">
        <v>5228</v>
      </c>
      <c r="B4495" s="68" t="s">
        <v>38</v>
      </c>
    </row>
    <row r="4496" spans="1:2">
      <c r="A4496" t="s">
        <v>716</v>
      </c>
      <c r="B4496" s="68" t="s">
        <v>38</v>
      </c>
    </row>
    <row r="4497" spans="1:2">
      <c r="A4497" t="s">
        <v>4311</v>
      </c>
      <c r="B4497" s="68" t="s">
        <v>74</v>
      </c>
    </row>
    <row r="4498" spans="1:2">
      <c r="A4498" t="s">
        <v>3582</v>
      </c>
      <c r="B4498" s="68" t="s">
        <v>38</v>
      </c>
    </row>
    <row r="4499" spans="1:2">
      <c r="A4499" t="s">
        <v>1335</v>
      </c>
      <c r="B4499" s="68" t="s">
        <v>74</v>
      </c>
    </row>
    <row r="4500" spans="1:2">
      <c r="A4500" t="s">
        <v>8133</v>
      </c>
      <c r="B4500" s="68" t="s">
        <v>37</v>
      </c>
    </row>
    <row r="4501" spans="1:2">
      <c r="A4501" t="s">
        <v>3145</v>
      </c>
      <c r="B4501" s="68" t="s">
        <v>38</v>
      </c>
    </row>
    <row r="4502" spans="1:2">
      <c r="A4502" t="s">
        <v>3583</v>
      </c>
      <c r="B4502" s="68" t="s">
        <v>38</v>
      </c>
    </row>
    <row r="4503" spans="1:2">
      <c r="A4503" t="s">
        <v>5454</v>
      </c>
      <c r="B4503" s="68" t="s">
        <v>37</v>
      </c>
    </row>
    <row r="4504" spans="1:2">
      <c r="A4504" t="s">
        <v>6538</v>
      </c>
      <c r="B4504" s="68" t="s">
        <v>36</v>
      </c>
    </row>
    <row r="4505" spans="1:2">
      <c r="A4505" t="s">
        <v>1858</v>
      </c>
      <c r="B4505" s="68" t="s">
        <v>38</v>
      </c>
    </row>
    <row r="4506" spans="1:2">
      <c r="A4506" t="s">
        <v>5683</v>
      </c>
      <c r="B4506" s="68" t="s">
        <v>37</v>
      </c>
    </row>
    <row r="4507" spans="1:2">
      <c r="A4507" t="s">
        <v>245</v>
      </c>
      <c r="B4507" s="68" t="s">
        <v>38</v>
      </c>
    </row>
    <row r="4508" spans="1:2">
      <c r="A4508" t="s">
        <v>5455</v>
      </c>
      <c r="B4508" s="68" t="s">
        <v>37</v>
      </c>
    </row>
    <row r="4509" spans="1:2">
      <c r="A4509" t="s">
        <v>7090</v>
      </c>
      <c r="B4509" s="68" t="s">
        <v>38</v>
      </c>
    </row>
    <row r="4510" spans="1:2">
      <c r="A4510" t="s">
        <v>1471</v>
      </c>
      <c r="B4510" s="68" t="s">
        <v>38</v>
      </c>
    </row>
    <row r="4511" spans="1:2">
      <c r="A4511" t="s">
        <v>1054</v>
      </c>
      <c r="B4511" s="68" t="s">
        <v>38</v>
      </c>
    </row>
    <row r="4512" spans="1:2">
      <c r="A4512" t="s">
        <v>2077</v>
      </c>
      <c r="B4512" s="68" t="s">
        <v>38</v>
      </c>
    </row>
    <row r="4513" spans="1:2">
      <c r="A4513" t="s">
        <v>2487</v>
      </c>
      <c r="B4513" s="68" t="s">
        <v>38</v>
      </c>
    </row>
    <row r="4514" spans="1:2">
      <c r="A4514" t="s">
        <v>5580</v>
      </c>
      <c r="B4514" s="68" t="s">
        <v>37</v>
      </c>
    </row>
    <row r="4515" spans="1:2">
      <c r="A4515" t="s">
        <v>717</v>
      </c>
      <c r="B4515" s="68" t="s">
        <v>38</v>
      </c>
    </row>
    <row r="4516" spans="1:2">
      <c r="A4516" t="s">
        <v>6404</v>
      </c>
      <c r="B4516" s="68" t="s">
        <v>38</v>
      </c>
    </row>
    <row r="4517" spans="1:2">
      <c r="A4517" t="s">
        <v>5100</v>
      </c>
      <c r="B4517" s="68" t="s">
        <v>37</v>
      </c>
    </row>
    <row r="4518" spans="1:2">
      <c r="A4518" t="s">
        <v>5764</v>
      </c>
      <c r="B4518" s="68" t="s">
        <v>37</v>
      </c>
    </row>
    <row r="4519" spans="1:2">
      <c r="A4519" t="s">
        <v>5353</v>
      </c>
      <c r="B4519" s="68" t="s">
        <v>38</v>
      </c>
    </row>
    <row r="4520" spans="1:2">
      <c r="A4520" t="s">
        <v>5979</v>
      </c>
      <c r="B4520" s="68" t="s">
        <v>38</v>
      </c>
    </row>
    <row r="4521" spans="1:2">
      <c r="A4521" t="s">
        <v>5151</v>
      </c>
      <c r="B4521" s="68" t="s">
        <v>37</v>
      </c>
    </row>
    <row r="4522" spans="1:2">
      <c r="A4522" t="s">
        <v>4024</v>
      </c>
      <c r="B4522" s="68" t="s">
        <v>38</v>
      </c>
    </row>
    <row r="4523" spans="1:2">
      <c r="A4523" t="s">
        <v>1055</v>
      </c>
      <c r="B4523" s="68" t="s">
        <v>38</v>
      </c>
    </row>
    <row r="4524" spans="1:2">
      <c r="A4524" t="s">
        <v>2488</v>
      </c>
      <c r="B4524" s="68" t="s">
        <v>38</v>
      </c>
    </row>
    <row r="4525" spans="1:2">
      <c r="A4525" t="s">
        <v>3892</v>
      </c>
      <c r="B4525" s="68" t="s">
        <v>38</v>
      </c>
    </row>
    <row r="4526" spans="1:2">
      <c r="A4526" t="s">
        <v>2815</v>
      </c>
      <c r="B4526" s="68" t="s">
        <v>74</v>
      </c>
    </row>
    <row r="4527" spans="1:2">
      <c r="A4527" t="s">
        <v>3893</v>
      </c>
      <c r="B4527" s="68" t="s">
        <v>38</v>
      </c>
    </row>
    <row r="4528" spans="1:2">
      <c r="A4528" t="s">
        <v>2636</v>
      </c>
      <c r="B4528" s="68" t="s">
        <v>38</v>
      </c>
    </row>
    <row r="4529" spans="1:2">
      <c r="A4529" t="s">
        <v>6405</v>
      </c>
      <c r="B4529" s="68" t="s">
        <v>37</v>
      </c>
    </row>
    <row r="4530" spans="1:2">
      <c r="A4530" t="s">
        <v>5765</v>
      </c>
      <c r="B4530" s="68" t="s">
        <v>37</v>
      </c>
    </row>
    <row r="4531" spans="1:2">
      <c r="A4531" t="s">
        <v>5806</v>
      </c>
      <c r="B4531" s="68" t="s">
        <v>37</v>
      </c>
    </row>
    <row r="4532" spans="1:2">
      <c r="A4532" t="s">
        <v>2966</v>
      </c>
      <c r="B4532" s="68" t="s">
        <v>74</v>
      </c>
    </row>
    <row r="4533" spans="1:2">
      <c r="A4533" t="s">
        <v>3980</v>
      </c>
      <c r="B4533" s="68" t="s">
        <v>38</v>
      </c>
    </row>
    <row r="4534" spans="1:2">
      <c r="A4534" t="s">
        <v>3414</v>
      </c>
      <c r="B4534" s="68" t="s">
        <v>38</v>
      </c>
    </row>
    <row r="4535" spans="1:2">
      <c r="A4535" t="s">
        <v>1169</v>
      </c>
      <c r="B4535" s="68" t="s">
        <v>74</v>
      </c>
    </row>
    <row r="4536" spans="1:2">
      <c r="A4536" t="s">
        <v>2637</v>
      </c>
      <c r="B4536" s="68" t="s">
        <v>38</v>
      </c>
    </row>
    <row r="4537" spans="1:2">
      <c r="A4537" t="s">
        <v>7580</v>
      </c>
      <c r="B4537" s="68" t="s">
        <v>37</v>
      </c>
    </row>
    <row r="4538" spans="1:2">
      <c r="A4538" t="s">
        <v>7581</v>
      </c>
      <c r="B4538" s="68" t="s">
        <v>37</v>
      </c>
    </row>
    <row r="4539" spans="1:2">
      <c r="A4539" t="s">
        <v>442</v>
      </c>
      <c r="B4539" s="68" t="s">
        <v>38</v>
      </c>
    </row>
    <row r="4540" spans="1:2">
      <c r="A4540" t="s">
        <v>3584</v>
      </c>
      <c r="B4540" s="68" t="s">
        <v>38</v>
      </c>
    </row>
    <row r="4541" spans="1:2">
      <c r="A4541" t="s">
        <v>6652</v>
      </c>
      <c r="B4541" s="68" t="s">
        <v>38</v>
      </c>
    </row>
    <row r="4542" spans="1:2">
      <c r="A4542" t="s">
        <v>7295</v>
      </c>
      <c r="B4542" s="68" t="s">
        <v>37</v>
      </c>
    </row>
    <row r="4543" spans="1:2">
      <c r="A4543" t="s">
        <v>7207</v>
      </c>
      <c r="B4543" s="68" t="s">
        <v>37</v>
      </c>
    </row>
    <row r="4544" spans="1:2">
      <c r="A4544" t="s">
        <v>7746</v>
      </c>
      <c r="B4544" s="68" t="s">
        <v>36</v>
      </c>
    </row>
    <row r="4545" spans="1:2">
      <c r="A4545" t="s">
        <v>1859</v>
      </c>
      <c r="B4545" s="68" t="s">
        <v>38</v>
      </c>
    </row>
    <row r="4546" spans="1:2">
      <c r="A4546" t="s">
        <v>7091</v>
      </c>
      <c r="B4546" s="68" t="s">
        <v>37</v>
      </c>
    </row>
    <row r="4547" spans="1:2">
      <c r="A4547" t="s">
        <v>1170</v>
      </c>
      <c r="B4547" s="68" t="s">
        <v>38</v>
      </c>
    </row>
    <row r="4548" spans="1:2">
      <c r="A4548" t="s">
        <v>2728</v>
      </c>
      <c r="B4548" s="68" t="s">
        <v>38</v>
      </c>
    </row>
    <row r="4549" spans="1:2">
      <c r="A4549" t="s">
        <v>6749</v>
      </c>
      <c r="B4549" s="68" t="s">
        <v>37</v>
      </c>
    </row>
    <row r="4550" spans="1:2">
      <c r="A4550" t="s">
        <v>5884</v>
      </c>
      <c r="B4550" s="68" t="s">
        <v>37</v>
      </c>
    </row>
    <row r="4551" spans="1:2">
      <c r="A4551" t="s">
        <v>2078</v>
      </c>
      <c r="B4551" s="68" t="s">
        <v>38</v>
      </c>
    </row>
    <row r="4552" spans="1:2">
      <c r="A4552" t="s">
        <v>1615</v>
      </c>
      <c r="B4552" s="68" t="s">
        <v>38</v>
      </c>
    </row>
    <row r="4553" spans="1:2">
      <c r="A4553" t="s">
        <v>3298</v>
      </c>
      <c r="B4553" s="68" t="s">
        <v>38</v>
      </c>
    </row>
    <row r="4554" spans="1:2">
      <c r="A4554" t="s">
        <v>2079</v>
      </c>
      <c r="B4554" s="68" t="s">
        <v>38</v>
      </c>
    </row>
    <row r="4555" spans="1:2">
      <c r="A4555" t="s">
        <v>5152</v>
      </c>
      <c r="B4555" s="68" t="s">
        <v>38</v>
      </c>
    </row>
    <row r="4556" spans="1:2">
      <c r="A4556" t="s">
        <v>3994</v>
      </c>
      <c r="B4556" s="68" t="s">
        <v>38</v>
      </c>
    </row>
    <row r="4557" spans="1:2">
      <c r="A4557" t="s">
        <v>1860</v>
      </c>
      <c r="B4557" s="68" t="s">
        <v>38</v>
      </c>
    </row>
    <row r="4558" spans="1:2">
      <c r="A4558" t="s">
        <v>6406</v>
      </c>
      <c r="B4558" s="68" t="s">
        <v>37</v>
      </c>
    </row>
    <row r="4559" spans="1:2">
      <c r="A4559" t="s">
        <v>6299</v>
      </c>
      <c r="B4559" s="68" t="s">
        <v>36</v>
      </c>
    </row>
    <row r="4560" spans="1:2">
      <c r="A4560" t="s">
        <v>2891</v>
      </c>
      <c r="B4560" s="68" t="s">
        <v>38</v>
      </c>
    </row>
    <row r="4561" spans="1:2">
      <c r="A4561" t="s">
        <v>4636</v>
      </c>
      <c r="B4561" s="68" t="s">
        <v>38</v>
      </c>
    </row>
    <row r="4562" spans="1:2">
      <c r="A4562" t="s">
        <v>2295</v>
      </c>
      <c r="B4562" s="68" t="s">
        <v>74</v>
      </c>
    </row>
    <row r="4563" spans="1:2">
      <c r="A4563" t="s">
        <v>8036</v>
      </c>
      <c r="B4563" s="68" t="s">
        <v>35</v>
      </c>
    </row>
    <row r="4564" spans="1:2">
      <c r="A4564" t="s">
        <v>718</v>
      </c>
      <c r="B4564" s="68" t="s">
        <v>74</v>
      </c>
    </row>
    <row r="4565" spans="1:2">
      <c r="A4565" t="s">
        <v>719</v>
      </c>
      <c r="B4565" s="68" t="s">
        <v>38</v>
      </c>
    </row>
    <row r="4566" spans="1:2">
      <c r="A4566" t="s">
        <v>4155</v>
      </c>
      <c r="B4566" s="68" t="s">
        <v>38</v>
      </c>
    </row>
    <row r="4567" spans="1:2">
      <c r="A4567" t="s">
        <v>1056</v>
      </c>
      <c r="B4567" s="68" t="s">
        <v>38</v>
      </c>
    </row>
    <row r="4568" spans="1:2">
      <c r="A4568" t="s">
        <v>4859</v>
      </c>
      <c r="B4568" s="68" t="s">
        <v>37</v>
      </c>
    </row>
    <row r="4569" spans="1:2">
      <c r="A4569" t="s">
        <v>6830</v>
      </c>
      <c r="B4569" s="68" t="s">
        <v>36</v>
      </c>
    </row>
    <row r="4570" spans="1:2">
      <c r="A4570" t="s">
        <v>6928</v>
      </c>
      <c r="B4570" s="68" t="s">
        <v>37</v>
      </c>
    </row>
    <row r="4571" spans="1:2">
      <c r="A4571" t="s">
        <v>7852</v>
      </c>
      <c r="B4571" s="68" t="s">
        <v>37</v>
      </c>
    </row>
    <row r="4572" spans="1:2">
      <c r="A4572" t="s">
        <v>2296</v>
      </c>
      <c r="B4572" s="68" t="s">
        <v>38</v>
      </c>
    </row>
    <row r="4573" spans="1:2">
      <c r="A4573" t="s">
        <v>8037</v>
      </c>
      <c r="B4573" s="68" t="s">
        <v>36</v>
      </c>
    </row>
    <row r="4574" spans="1:2">
      <c r="A4574" t="s">
        <v>3655</v>
      </c>
      <c r="B4574" s="68" t="s">
        <v>38</v>
      </c>
    </row>
    <row r="4575" spans="1:2">
      <c r="A4575" t="s">
        <v>1616</v>
      </c>
      <c r="B4575" s="68" t="s">
        <v>38</v>
      </c>
    </row>
    <row r="4576" spans="1:2">
      <c r="A4576" t="s">
        <v>3415</v>
      </c>
      <c r="B4576" s="68" t="s">
        <v>38</v>
      </c>
    </row>
    <row r="4577" spans="1:2">
      <c r="A4577" t="s">
        <v>7684</v>
      </c>
      <c r="B4577" s="68" t="s">
        <v>37</v>
      </c>
    </row>
    <row r="4578" spans="1:2">
      <c r="A4578" t="s">
        <v>3894</v>
      </c>
      <c r="B4578" s="68" t="s">
        <v>38</v>
      </c>
    </row>
    <row r="4579" spans="1:2">
      <c r="A4579" t="s">
        <v>1171</v>
      </c>
      <c r="B4579" s="68" t="s">
        <v>74</v>
      </c>
    </row>
    <row r="4580" spans="1:2">
      <c r="A4580" t="s">
        <v>3146</v>
      </c>
      <c r="B4580" s="68" t="s">
        <v>38</v>
      </c>
    </row>
    <row r="4581" spans="1:2">
      <c r="A4581" t="s">
        <v>2967</v>
      </c>
      <c r="B4581" s="68" t="s">
        <v>38</v>
      </c>
    </row>
    <row r="4582" spans="1:2">
      <c r="A4582" t="s">
        <v>3147</v>
      </c>
      <c r="B4582" s="68" t="s">
        <v>74</v>
      </c>
    </row>
    <row r="4583" spans="1:2">
      <c r="A4583" t="s">
        <v>3416</v>
      </c>
      <c r="B4583" s="68" t="s">
        <v>38</v>
      </c>
    </row>
    <row r="4584" spans="1:2">
      <c r="A4584" t="s">
        <v>6300</v>
      </c>
      <c r="B4584" s="68" t="s">
        <v>36</v>
      </c>
    </row>
    <row r="4585" spans="1:2">
      <c r="A4585" t="s">
        <v>8134</v>
      </c>
      <c r="B4585" s="68" t="s">
        <v>36</v>
      </c>
    </row>
    <row r="4586" spans="1:2">
      <c r="A4586" t="s">
        <v>8038</v>
      </c>
      <c r="B4586" s="68" t="s">
        <v>36</v>
      </c>
    </row>
    <row r="4587" spans="1:2">
      <c r="A4587" t="s">
        <v>6831</v>
      </c>
      <c r="B4587" s="68" t="s">
        <v>36</v>
      </c>
    </row>
    <row r="4588" spans="1:2">
      <c r="A4588" t="s">
        <v>7389</v>
      </c>
      <c r="B4588" s="68" t="s">
        <v>74</v>
      </c>
    </row>
    <row r="4589" spans="1:2">
      <c r="A4589" t="s">
        <v>4993</v>
      </c>
      <c r="B4589" s="68" t="s">
        <v>37</v>
      </c>
    </row>
    <row r="4590" spans="1:2">
      <c r="A4590" t="s">
        <v>7655</v>
      </c>
      <c r="B4590" s="68" t="s">
        <v>36</v>
      </c>
    </row>
    <row r="4591" spans="1:2">
      <c r="A4591" t="s">
        <v>720</v>
      </c>
      <c r="B4591" s="68" t="s">
        <v>38</v>
      </c>
    </row>
    <row r="4592" spans="1:2">
      <c r="A4592" t="s">
        <v>4156</v>
      </c>
      <c r="B4592" s="68" t="s">
        <v>38</v>
      </c>
    </row>
    <row r="4593" spans="1:2">
      <c r="A4593" t="s">
        <v>7582</v>
      </c>
      <c r="B4593" s="68" t="s">
        <v>37</v>
      </c>
    </row>
    <row r="4594" spans="1:2">
      <c r="A4594" t="s">
        <v>2968</v>
      </c>
      <c r="B4594" s="68" t="s">
        <v>74</v>
      </c>
    </row>
    <row r="4595" spans="1:2">
      <c r="A4595" t="s">
        <v>2297</v>
      </c>
      <c r="B4595" s="68" t="s">
        <v>38</v>
      </c>
    </row>
    <row r="4596" spans="1:2">
      <c r="A4596" t="s">
        <v>3148</v>
      </c>
      <c r="B4596" s="68" t="s">
        <v>38</v>
      </c>
    </row>
    <row r="4597" spans="1:2">
      <c r="A4597" t="s">
        <v>5684</v>
      </c>
      <c r="B4597" s="68" t="s">
        <v>38</v>
      </c>
    </row>
    <row r="4598" spans="1:2">
      <c r="A4598" t="s">
        <v>2969</v>
      </c>
      <c r="B4598" s="68" t="s">
        <v>74</v>
      </c>
    </row>
    <row r="4599" spans="1:2">
      <c r="A4599" t="s">
        <v>5456</v>
      </c>
      <c r="B4599" s="68" t="s">
        <v>37</v>
      </c>
    </row>
    <row r="4600" spans="1:2">
      <c r="A4600" t="s">
        <v>4224</v>
      </c>
      <c r="B4600" s="68" t="s">
        <v>37</v>
      </c>
    </row>
    <row r="4601" spans="1:2">
      <c r="A4601" t="s">
        <v>540</v>
      </c>
      <c r="B4601" s="68" t="s">
        <v>38</v>
      </c>
    </row>
    <row r="4602" spans="1:2">
      <c r="A4602" t="s">
        <v>3299</v>
      </c>
      <c r="B4602" s="68" t="s">
        <v>38</v>
      </c>
    </row>
    <row r="4603" spans="1:2">
      <c r="A4603" t="s">
        <v>4225</v>
      </c>
      <c r="B4603" s="68" t="s">
        <v>38</v>
      </c>
    </row>
    <row r="4604" spans="1:2">
      <c r="A4604" t="s">
        <v>721</v>
      </c>
      <c r="B4604" s="68" t="s">
        <v>38</v>
      </c>
    </row>
    <row r="4605" spans="1:2">
      <c r="A4605" t="s">
        <v>2080</v>
      </c>
      <c r="B4605" s="68" t="s">
        <v>38</v>
      </c>
    </row>
    <row r="4606" spans="1:2">
      <c r="A4606" t="s">
        <v>5457</v>
      </c>
      <c r="B4606" s="68" t="s">
        <v>38</v>
      </c>
    </row>
    <row r="4607" spans="1:2">
      <c r="A4607" t="s">
        <v>6929</v>
      </c>
      <c r="B4607" s="68" t="s">
        <v>37</v>
      </c>
    </row>
    <row r="4608" spans="1:2">
      <c r="A4608" t="s">
        <v>8135</v>
      </c>
      <c r="B4608" s="68" t="s">
        <v>37</v>
      </c>
    </row>
    <row r="4609" spans="1:2">
      <c r="A4609" t="s">
        <v>5287</v>
      </c>
      <c r="B4609" s="68" t="s">
        <v>37</v>
      </c>
    </row>
    <row r="4610" spans="1:2">
      <c r="A4610" t="s">
        <v>5766</v>
      </c>
      <c r="B4610" s="68" t="s">
        <v>37</v>
      </c>
    </row>
    <row r="4611" spans="1:2">
      <c r="A4611" t="s">
        <v>5458</v>
      </c>
      <c r="B4611" s="68" t="s">
        <v>37</v>
      </c>
    </row>
    <row r="4612" spans="1:2">
      <c r="A4612" t="s">
        <v>3585</v>
      </c>
      <c r="B4612" s="68" t="s">
        <v>38</v>
      </c>
    </row>
    <row r="4613" spans="1:2">
      <c r="A4613" t="s">
        <v>1861</v>
      </c>
      <c r="B4613" s="68" t="s">
        <v>38</v>
      </c>
    </row>
    <row r="4614" spans="1:2">
      <c r="A4614" t="s">
        <v>5354</v>
      </c>
      <c r="B4614" s="68" t="s">
        <v>38</v>
      </c>
    </row>
    <row r="4615" spans="1:2">
      <c r="A4615" t="s">
        <v>1617</v>
      </c>
      <c r="B4615" s="68" t="s">
        <v>38</v>
      </c>
    </row>
    <row r="4616" spans="1:2">
      <c r="A4616" t="s">
        <v>1172</v>
      </c>
      <c r="B4616" s="68" t="s">
        <v>74</v>
      </c>
    </row>
    <row r="4617" spans="1:2">
      <c r="A4617" t="s">
        <v>5459</v>
      </c>
      <c r="B4617" s="68" t="s">
        <v>36</v>
      </c>
    </row>
    <row r="4618" spans="1:2">
      <c r="A4618" t="s">
        <v>6832</v>
      </c>
      <c r="B4618" s="68" t="s">
        <v>36</v>
      </c>
    </row>
    <row r="4619" spans="1:2">
      <c r="A4619" t="s">
        <v>4355</v>
      </c>
      <c r="B4619" s="68" t="s">
        <v>74</v>
      </c>
    </row>
    <row r="4620" spans="1:2">
      <c r="A4620" t="s">
        <v>722</v>
      </c>
      <c r="B4620" s="68" t="s">
        <v>38</v>
      </c>
    </row>
    <row r="4621" spans="1:2">
      <c r="A4621" t="s">
        <v>2298</v>
      </c>
      <c r="B4621" s="68" t="s">
        <v>38</v>
      </c>
    </row>
    <row r="4622" spans="1:2">
      <c r="A4622" t="s">
        <v>4312</v>
      </c>
      <c r="B4622" s="68" t="s">
        <v>38</v>
      </c>
    </row>
    <row r="4623" spans="1:2">
      <c r="A4623" t="s">
        <v>541</v>
      </c>
      <c r="B4623" s="68" t="s">
        <v>38</v>
      </c>
    </row>
    <row r="4624" spans="1:2">
      <c r="A4624" t="s">
        <v>2816</v>
      </c>
      <c r="B4624" s="68" t="s">
        <v>38</v>
      </c>
    </row>
    <row r="4625" spans="1:2">
      <c r="A4625" t="s">
        <v>246</v>
      </c>
      <c r="B4625" s="68" t="s">
        <v>38</v>
      </c>
    </row>
    <row r="4626" spans="1:2">
      <c r="A4626" t="s">
        <v>7747</v>
      </c>
      <c r="B4626" s="68" t="s">
        <v>37</v>
      </c>
    </row>
    <row r="4627" spans="1:2">
      <c r="A4627" t="s">
        <v>2489</v>
      </c>
      <c r="B4627" s="68" t="s">
        <v>38</v>
      </c>
    </row>
    <row r="4628" spans="1:2">
      <c r="A4628" t="s">
        <v>7706</v>
      </c>
      <c r="B4628" s="68" t="s">
        <v>37</v>
      </c>
    </row>
    <row r="4629" spans="1:2">
      <c r="A4629" t="s">
        <v>7390</v>
      </c>
      <c r="B4629" s="68" t="s">
        <v>36</v>
      </c>
    </row>
    <row r="4630" spans="1:2">
      <c r="A4630" t="s">
        <v>723</v>
      </c>
      <c r="B4630" s="68" t="s">
        <v>74</v>
      </c>
    </row>
    <row r="4631" spans="1:2">
      <c r="A4631" t="s">
        <v>724</v>
      </c>
      <c r="B4631" s="68" t="s">
        <v>38</v>
      </c>
    </row>
    <row r="4632" spans="1:2">
      <c r="A4632" t="s">
        <v>3895</v>
      </c>
      <c r="B4632" s="68" t="s">
        <v>38</v>
      </c>
    </row>
    <row r="4633" spans="1:2">
      <c r="A4633" t="s">
        <v>7685</v>
      </c>
      <c r="B4633" s="68" t="s">
        <v>36</v>
      </c>
    </row>
    <row r="4634" spans="1:2">
      <c r="A4634" t="s">
        <v>7707</v>
      </c>
      <c r="B4634" s="68" t="s">
        <v>37</v>
      </c>
    </row>
    <row r="4635" spans="1:2">
      <c r="A4635" t="s">
        <v>7583</v>
      </c>
      <c r="B4635" s="68" t="s">
        <v>35</v>
      </c>
    </row>
    <row r="4636" spans="1:2">
      <c r="A4636" t="s">
        <v>903</v>
      </c>
      <c r="B4636" s="68" t="s">
        <v>38</v>
      </c>
    </row>
    <row r="4637" spans="1:2">
      <c r="A4637" t="s">
        <v>3656</v>
      </c>
      <c r="B4637" s="68" t="s">
        <v>38</v>
      </c>
    </row>
    <row r="4638" spans="1:2">
      <c r="A4638" t="s">
        <v>247</v>
      </c>
      <c r="B4638" s="68" t="s">
        <v>74</v>
      </c>
    </row>
    <row r="4639" spans="1:2">
      <c r="A4639" t="s">
        <v>7092</v>
      </c>
      <c r="B4639" s="68" t="s">
        <v>38</v>
      </c>
    </row>
    <row r="4640" spans="1:2">
      <c r="A4640" t="s">
        <v>5807</v>
      </c>
      <c r="B4640" s="68" t="s">
        <v>37</v>
      </c>
    </row>
    <row r="4641" spans="1:2">
      <c r="A4641" t="s">
        <v>6539</v>
      </c>
      <c r="B4641" s="68" t="s">
        <v>36</v>
      </c>
    </row>
    <row r="4642" spans="1:2">
      <c r="A4642" t="s">
        <v>6540</v>
      </c>
      <c r="B4642" s="68" t="s">
        <v>36</v>
      </c>
    </row>
    <row r="4643" spans="1:2">
      <c r="A4643" t="s">
        <v>7208</v>
      </c>
      <c r="B4643" s="68" t="s">
        <v>36</v>
      </c>
    </row>
    <row r="4644" spans="1:2">
      <c r="A4644" t="s">
        <v>4945</v>
      </c>
      <c r="B4644" s="68" t="s">
        <v>38</v>
      </c>
    </row>
    <row r="4645" spans="1:2">
      <c r="A4645" t="s">
        <v>4356</v>
      </c>
      <c r="B4645" s="68" t="s">
        <v>38</v>
      </c>
    </row>
    <row r="4646" spans="1:2">
      <c r="A4646" t="s">
        <v>6713</v>
      </c>
      <c r="B4646" s="68" t="s">
        <v>37</v>
      </c>
    </row>
    <row r="4647" spans="1:2">
      <c r="A4647" t="s">
        <v>6833</v>
      </c>
      <c r="B4647" s="68" t="s">
        <v>36</v>
      </c>
    </row>
    <row r="4648" spans="1:2">
      <c r="A4648" t="s">
        <v>6930</v>
      </c>
      <c r="B4648" s="68" t="s">
        <v>38</v>
      </c>
    </row>
    <row r="4649" spans="1:2">
      <c r="A4649" t="s">
        <v>3300</v>
      </c>
      <c r="B4649" s="68" t="s">
        <v>38</v>
      </c>
    </row>
    <row r="4650" spans="1:2">
      <c r="A4650" t="s">
        <v>3149</v>
      </c>
      <c r="B4650" s="68" t="s">
        <v>38</v>
      </c>
    </row>
    <row r="4651" spans="1:2">
      <c r="A4651" t="s">
        <v>3301</v>
      </c>
      <c r="B4651" s="68" t="s">
        <v>38</v>
      </c>
    </row>
    <row r="4652" spans="1:2">
      <c r="A4652" t="s">
        <v>3417</v>
      </c>
      <c r="B4652" s="68" t="s">
        <v>74</v>
      </c>
    </row>
    <row r="4653" spans="1:2">
      <c r="A4653" t="s">
        <v>6714</v>
      </c>
      <c r="B4653" s="68" t="s">
        <v>36</v>
      </c>
    </row>
    <row r="4654" spans="1:2">
      <c r="A4654" t="s">
        <v>6301</v>
      </c>
      <c r="B4654" s="68" t="s">
        <v>36</v>
      </c>
    </row>
    <row r="4655" spans="1:2">
      <c r="A4655" t="s">
        <v>248</v>
      </c>
      <c r="B4655" s="68" t="s">
        <v>38</v>
      </c>
    </row>
    <row r="4656" spans="1:2">
      <c r="A4656" t="s">
        <v>4157</v>
      </c>
      <c r="B4656" s="68" t="s">
        <v>36</v>
      </c>
    </row>
    <row r="4657" spans="1:2">
      <c r="A4657" t="s">
        <v>249</v>
      </c>
      <c r="B4657" s="68" t="s">
        <v>74</v>
      </c>
    </row>
    <row r="4658" spans="1:2">
      <c r="A4658" t="s">
        <v>3150</v>
      </c>
      <c r="B4658" s="68" t="s">
        <v>38</v>
      </c>
    </row>
    <row r="4659" spans="1:2">
      <c r="A4659" t="s">
        <v>4450</v>
      </c>
      <c r="B4659" s="68" t="s">
        <v>38</v>
      </c>
    </row>
    <row r="4660" spans="1:2">
      <c r="A4660" t="s">
        <v>250</v>
      </c>
      <c r="B4660" s="68" t="s">
        <v>38</v>
      </c>
    </row>
    <row r="4661" spans="1:2">
      <c r="A4661" t="s">
        <v>1263</v>
      </c>
      <c r="B4661" s="68" t="s">
        <v>38</v>
      </c>
    </row>
    <row r="4662" spans="1:2">
      <c r="A4662" t="s">
        <v>7945</v>
      </c>
      <c r="B4662" s="68" t="s">
        <v>36</v>
      </c>
    </row>
    <row r="4663" spans="1:2">
      <c r="A4663" t="s">
        <v>8136</v>
      </c>
      <c r="B4663" s="68" t="s">
        <v>36</v>
      </c>
    </row>
    <row r="4664" spans="1:2">
      <c r="A4664" t="s">
        <v>4946</v>
      </c>
      <c r="B4664" s="68" t="s">
        <v>38</v>
      </c>
    </row>
    <row r="4665" spans="1:2">
      <c r="A4665" t="s">
        <v>5518</v>
      </c>
      <c r="B4665" s="68" t="s">
        <v>37</v>
      </c>
    </row>
    <row r="4666" spans="1:2">
      <c r="A4666" t="s">
        <v>1862</v>
      </c>
      <c r="B4666" s="68" t="s">
        <v>38</v>
      </c>
    </row>
    <row r="4667" spans="1:2">
      <c r="A4667" t="s">
        <v>5767</v>
      </c>
      <c r="B4667" s="68" t="s">
        <v>37</v>
      </c>
    </row>
    <row r="4668" spans="1:2">
      <c r="A4668" t="s">
        <v>7796</v>
      </c>
      <c r="B4668" s="68" t="s">
        <v>36</v>
      </c>
    </row>
    <row r="4669" spans="1:2">
      <c r="A4669" t="s">
        <v>2970</v>
      </c>
      <c r="B4669" s="68" t="s">
        <v>74</v>
      </c>
    </row>
    <row r="4670" spans="1:2">
      <c r="A4670" t="s">
        <v>1863</v>
      </c>
      <c r="B4670" s="68" t="s">
        <v>38</v>
      </c>
    </row>
    <row r="4671" spans="1:2">
      <c r="A4671" t="s">
        <v>2971</v>
      </c>
      <c r="B4671" s="68" t="s">
        <v>74</v>
      </c>
    </row>
    <row r="4672" spans="1:2">
      <c r="A4672" t="s">
        <v>6993</v>
      </c>
      <c r="B4672" s="68" t="s">
        <v>37</v>
      </c>
    </row>
    <row r="4673" spans="1:2">
      <c r="A4673" t="s">
        <v>5042</v>
      </c>
      <c r="B4673" s="68" t="s">
        <v>38</v>
      </c>
    </row>
    <row r="4674" spans="1:2">
      <c r="A4674" t="s">
        <v>3151</v>
      </c>
      <c r="B4674" s="68" t="s">
        <v>74</v>
      </c>
    </row>
    <row r="4675" spans="1:2">
      <c r="A4675" t="s">
        <v>251</v>
      </c>
      <c r="B4675" s="68" t="s">
        <v>74</v>
      </c>
    </row>
    <row r="4676" spans="1:2">
      <c r="A4676" t="s">
        <v>542</v>
      </c>
      <c r="B4676" s="68" t="s">
        <v>38</v>
      </c>
    </row>
    <row r="4677" spans="1:2">
      <c r="A4677" t="s">
        <v>7584</v>
      </c>
      <c r="B4677" s="68" t="s">
        <v>37</v>
      </c>
    </row>
    <row r="4678" spans="1:2">
      <c r="A4678" t="s">
        <v>1716</v>
      </c>
      <c r="B4678" s="68" t="s">
        <v>38</v>
      </c>
    </row>
    <row r="4679" spans="1:2">
      <c r="A4679" t="s">
        <v>1864</v>
      </c>
      <c r="B4679" s="68" t="s">
        <v>38</v>
      </c>
    </row>
    <row r="4680" spans="1:2">
      <c r="A4680" t="s">
        <v>3418</v>
      </c>
      <c r="B4680" s="68" t="s">
        <v>38</v>
      </c>
    </row>
    <row r="4681" spans="1:2">
      <c r="A4681" t="s">
        <v>1618</v>
      </c>
      <c r="B4681" s="68" t="s">
        <v>38</v>
      </c>
    </row>
    <row r="4682" spans="1:2">
      <c r="A4682" t="s">
        <v>4406</v>
      </c>
      <c r="B4682" s="68" t="s">
        <v>38</v>
      </c>
    </row>
    <row r="4683" spans="1:2">
      <c r="A4683" t="s">
        <v>725</v>
      </c>
      <c r="B4683" s="68" t="s">
        <v>38</v>
      </c>
    </row>
    <row r="4684" spans="1:2">
      <c r="A4684" t="s">
        <v>3657</v>
      </c>
      <c r="B4684" s="68" t="s">
        <v>38</v>
      </c>
    </row>
    <row r="4685" spans="1:2">
      <c r="A4685" t="s">
        <v>3731</v>
      </c>
      <c r="B4685" s="68" t="s">
        <v>38</v>
      </c>
    </row>
    <row r="4686" spans="1:2">
      <c r="A4686" t="s">
        <v>3419</v>
      </c>
      <c r="B4686" s="68" t="s">
        <v>38</v>
      </c>
    </row>
    <row r="4687" spans="1:2">
      <c r="A4687" t="s">
        <v>4451</v>
      </c>
      <c r="B4687" s="68" t="s">
        <v>38</v>
      </c>
    </row>
    <row r="4688" spans="1:2">
      <c r="A4688" t="s">
        <v>1057</v>
      </c>
      <c r="B4688" s="68" t="s">
        <v>38</v>
      </c>
    </row>
    <row r="4689" spans="1:2">
      <c r="A4689" t="s">
        <v>6541</v>
      </c>
      <c r="B4689" s="68" t="s">
        <v>37</v>
      </c>
    </row>
    <row r="4690" spans="1:2">
      <c r="A4690" t="s">
        <v>1865</v>
      </c>
      <c r="B4690" s="68" t="s">
        <v>38</v>
      </c>
    </row>
    <row r="4691" spans="1:2">
      <c r="A4691" t="s">
        <v>6834</v>
      </c>
      <c r="B4691" s="68" t="s">
        <v>36</v>
      </c>
    </row>
    <row r="4692" spans="1:2">
      <c r="A4692" t="s">
        <v>726</v>
      </c>
      <c r="B4692" s="68" t="s">
        <v>38</v>
      </c>
    </row>
    <row r="4693" spans="1:2">
      <c r="A4693" t="s">
        <v>7853</v>
      </c>
      <c r="B4693" s="68" t="s">
        <v>37</v>
      </c>
    </row>
    <row r="4694" spans="1:2">
      <c r="A4694" t="s">
        <v>8137</v>
      </c>
      <c r="B4694" s="68" t="s">
        <v>37</v>
      </c>
    </row>
    <row r="4695" spans="1:2">
      <c r="A4695" t="s">
        <v>7854</v>
      </c>
      <c r="B4695" s="68" t="s">
        <v>38</v>
      </c>
    </row>
    <row r="4696" spans="1:2">
      <c r="A4696" t="s">
        <v>7855</v>
      </c>
      <c r="B4696" s="68" t="s">
        <v>37</v>
      </c>
    </row>
    <row r="4697" spans="1:2">
      <c r="A4697" t="s">
        <v>5101</v>
      </c>
      <c r="B4697" s="68" t="s">
        <v>37</v>
      </c>
    </row>
    <row r="4698" spans="1:2">
      <c r="A4698" t="s">
        <v>7946</v>
      </c>
      <c r="B4698" s="68" t="s">
        <v>37</v>
      </c>
    </row>
    <row r="4699" spans="1:2">
      <c r="A4699" t="s">
        <v>8138</v>
      </c>
      <c r="B4699" s="68" t="s">
        <v>36</v>
      </c>
    </row>
    <row r="4700" spans="1:2">
      <c r="A4700" t="s">
        <v>7947</v>
      </c>
      <c r="B4700" s="68" t="s">
        <v>36</v>
      </c>
    </row>
    <row r="4701" spans="1:2">
      <c r="A4701" t="s">
        <v>7948</v>
      </c>
      <c r="B4701" s="68" t="s">
        <v>36</v>
      </c>
    </row>
    <row r="4702" spans="1:2">
      <c r="A4702" t="s">
        <v>8039</v>
      </c>
      <c r="B4702" s="68" t="s">
        <v>36</v>
      </c>
    </row>
    <row r="4703" spans="1:2">
      <c r="A4703" t="s">
        <v>8139</v>
      </c>
      <c r="B4703" s="68" t="s">
        <v>37</v>
      </c>
    </row>
    <row r="4704" spans="1:2">
      <c r="A4704" t="s">
        <v>7949</v>
      </c>
      <c r="B4704" s="68" t="s">
        <v>37</v>
      </c>
    </row>
    <row r="4705" spans="1:2">
      <c r="A4705" t="s">
        <v>1336</v>
      </c>
      <c r="B4705" s="68" t="s">
        <v>74</v>
      </c>
    </row>
    <row r="4706" spans="1:2">
      <c r="A4706" t="s">
        <v>6407</v>
      </c>
      <c r="B4706" s="68" t="s">
        <v>38</v>
      </c>
    </row>
    <row r="4707" spans="1:2">
      <c r="A4707" t="s">
        <v>2299</v>
      </c>
      <c r="B4707" s="68" t="s">
        <v>38</v>
      </c>
    </row>
    <row r="4708" spans="1:2">
      <c r="A4708" t="s">
        <v>2300</v>
      </c>
      <c r="B4708" s="68" t="s">
        <v>38</v>
      </c>
    </row>
    <row r="4709" spans="1:2">
      <c r="A4709" t="s">
        <v>8040</v>
      </c>
      <c r="B4709" s="68" t="s">
        <v>36</v>
      </c>
    </row>
    <row r="4710" spans="1:2">
      <c r="A4710" t="s">
        <v>1173</v>
      </c>
      <c r="B4710" s="68" t="s">
        <v>38</v>
      </c>
    </row>
    <row r="4711" spans="1:2">
      <c r="A4711" t="s">
        <v>1174</v>
      </c>
      <c r="B4711" s="68" t="s">
        <v>38</v>
      </c>
    </row>
    <row r="4712" spans="1:2">
      <c r="A4712" t="s">
        <v>3811</v>
      </c>
      <c r="B4712" s="68" t="s">
        <v>38</v>
      </c>
    </row>
    <row r="4713" spans="1:2">
      <c r="A4713" t="s">
        <v>1058</v>
      </c>
      <c r="B4713" s="68" t="s">
        <v>38</v>
      </c>
    </row>
    <row r="4714" spans="1:2">
      <c r="A4714" t="s">
        <v>5685</v>
      </c>
      <c r="B4714" s="68" t="s">
        <v>38</v>
      </c>
    </row>
    <row r="4715" spans="1:2">
      <c r="A4715" t="s">
        <v>1059</v>
      </c>
      <c r="B4715" s="68" t="s">
        <v>38</v>
      </c>
    </row>
    <row r="4716" spans="1:2">
      <c r="A4716" t="s">
        <v>1060</v>
      </c>
      <c r="B4716" s="68" t="s">
        <v>38</v>
      </c>
    </row>
    <row r="4717" spans="1:2">
      <c r="A4717" t="s">
        <v>3586</v>
      </c>
      <c r="B4717" s="68" t="s">
        <v>38</v>
      </c>
    </row>
    <row r="4718" spans="1:2">
      <c r="A4718" t="s">
        <v>2301</v>
      </c>
      <c r="B4718" s="68" t="s">
        <v>38</v>
      </c>
    </row>
    <row r="4719" spans="1:2">
      <c r="A4719" t="s">
        <v>5686</v>
      </c>
      <c r="B4719" s="68" t="s">
        <v>38</v>
      </c>
    </row>
    <row r="4720" spans="1:2">
      <c r="A4720" t="s">
        <v>5102</v>
      </c>
      <c r="B4720" s="68" t="s">
        <v>38</v>
      </c>
    </row>
    <row r="4721" spans="1:2">
      <c r="A4721" t="s">
        <v>2638</v>
      </c>
      <c r="B4721" s="68" t="s">
        <v>38</v>
      </c>
    </row>
    <row r="4722" spans="1:2">
      <c r="A4722" t="s">
        <v>5229</v>
      </c>
      <c r="B4722" s="68" t="s">
        <v>37</v>
      </c>
    </row>
    <row r="4723" spans="1:2">
      <c r="A4723" t="s">
        <v>2302</v>
      </c>
      <c r="B4723" s="68" t="s">
        <v>38</v>
      </c>
    </row>
    <row r="4724" spans="1:2">
      <c r="A4724" t="s">
        <v>1264</v>
      </c>
      <c r="B4724" s="68" t="s">
        <v>38</v>
      </c>
    </row>
    <row r="4725" spans="1:2">
      <c r="A4725" t="s">
        <v>1472</v>
      </c>
      <c r="B4725" s="68" t="s">
        <v>38</v>
      </c>
    </row>
    <row r="4726" spans="1:2">
      <c r="A4726" t="s">
        <v>2817</v>
      </c>
      <c r="B4726" s="68" t="s">
        <v>38</v>
      </c>
    </row>
    <row r="4727" spans="1:2">
      <c r="A4727" t="s">
        <v>252</v>
      </c>
      <c r="B4727" s="68" t="s">
        <v>38</v>
      </c>
    </row>
    <row r="4728" spans="1:2">
      <c r="A4728" t="s">
        <v>6542</v>
      </c>
      <c r="B4728" s="68" t="s">
        <v>37</v>
      </c>
    </row>
    <row r="4729" spans="1:2">
      <c r="A4729" t="s">
        <v>7856</v>
      </c>
      <c r="B4729" s="68" t="s">
        <v>36</v>
      </c>
    </row>
    <row r="4730" spans="1:2">
      <c r="A4730" t="s">
        <v>443</v>
      </c>
      <c r="B4730" s="68" t="s">
        <v>38</v>
      </c>
    </row>
    <row r="4731" spans="1:2">
      <c r="A4731" t="s">
        <v>444</v>
      </c>
      <c r="B4731" s="68" t="s">
        <v>38</v>
      </c>
    </row>
    <row r="4732" spans="1:2">
      <c r="A4732" t="s">
        <v>543</v>
      </c>
      <c r="B4732" s="68" t="s">
        <v>38</v>
      </c>
    </row>
    <row r="4733" spans="1:2">
      <c r="A4733" t="s">
        <v>544</v>
      </c>
      <c r="B4733" s="68" t="s">
        <v>38</v>
      </c>
    </row>
    <row r="4734" spans="1:2">
      <c r="A4734" t="s">
        <v>2490</v>
      </c>
      <c r="B4734" s="68" t="s">
        <v>38</v>
      </c>
    </row>
    <row r="4735" spans="1:2">
      <c r="A4735" t="s">
        <v>5460</v>
      </c>
      <c r="B4735" s="68" t="s">
        <v>38</v>
      </c>
    </row>
    <row r="4736" spans="1:2">
      <c r="A4736" t="s">
        <v>6543</v>
      </c>
      <c r="B4736" s="68" t="s">
        <v>37</v>
      </c>
    </row>
    <row r="4737" spans="1:2">
      <c r="A4737" t="s">
        <v>1619</v>
      </c>
      <c r="B4737" s="68" t="s">
        <v>38</v>
      </c>
    </row>
    <row r="4738" spans="1:2">
      <c r="A4738" t="s">
        <v>2818</v>
      </c>
      <c r="B4738" s="68" t="s">
        <v>38</v>
      </c>
    </row>
    <row r="4739" spans="1:2">
      <c r="A4739" t="s">
        <v>1473</v>
      </c>
      <c r="B4739" s="68" t="s">
        <v>38</v>
      </c>
    </row>
    <row r="4740" spans="1:2">
      <c r="A4740" t="s">
        <v>2819</v>
      </c>
      <c r="B4740" s="68" t="s">
        <v>38</v>
      </c>
    </row>
    <row r="4741" spans="1:2">
      <c r="A4741" t="s">
        <v>7950</v>
      </c>
      <c r="B4741" s="68" t="s">
        <v>36</v>
      </c>
    </row>
    <row r="4742" spans="1:2">
      <c r="A4742" t="s">
        <v>2491</v>
      </c>
      <c r="B4742" s="68" t="s">
        <v>38</v>
      </c>
    </row>
    <row r="4743" spans="1:2">
      <c r="A4743" t="s">
        <v>7209</v>
      </c>
      <c r="B4743" s="68" t="s">
        <v>37</v>
      </c>
    </row>
    <row r="4744" spans="1:2">
      <c r="A4744" t="s">
        <v>7585</v>
      </c>
      <c r="B4744" s="68" t="s">
        <v>35</v>
      </c>
    </row>
    <row r="4745" spans="1:2">
      <c r="A4745" t="s">
        <v>6544</v>
      </c>
      <c r="B4745" s="68" t="s">
        <v>37</v>
      </c>
    </row>
    <row r="4746" spans="1:2">
      <c r="A4746" t="s">
        <v>2820</v>
      </c>
      <c r="B4746" s="68" t="s">
        <v>38</v>
      </c>
    </row>
    <row r="4747" spans="1:2">
      <c r="A4747" t="s">
        <v>6994</v>
      </c>
      <c r="B4747" s="68" t="s">
        <v>37</v>
      </c>
    </row>
    <row r="4748" spans="1:2">
      <c r="A4748" t="s">
        <v>4086</v>
      </c>
      <c r="B4748" s="68" t="s">
        <v>37</v>
      </c>
    </row>
    <row r="4749" spans="1:2">
      <c r="A4749" t="s">
        <v>1061</v>
      </c>
      <c r="B4749" s="68" t="s">
        <v>38</v>
      </c>
    </row>
    <row r="4750" spans="1:2">
      <c r="A4750" t="s">
        <v>8140</v>
      </c>
      <c r="B4750" s="68" t="s">
        <v>36</v>
      </c>
    </row>
    <row r="4751" spans="1:2">
      <c r="A4751" t="s">
        <v>7951</v>
      </c>
      <c r="B4751" s="68" t="s">
        <v>38</v>
      </c>
    </row>
    <row r="4752" spans="1:2">
      <c r="A4752" t="s">
        <v>1337</v>
      </c>
      <c r="B4752" s="68" t="s">
        <v>74</v>
      </c>
    </row>
    <row r="4753" spans="1:2">
      <c r="A4753" t="s">
        <v>7857</v>
      </c>
      <c r="B4753" s="68" t="s">
        <v>36</v>
      </c>
    </row>
    <row r="4754" spans="1:2">
      <c r="A4754" t="s">
        <v>2639</v>
      </c>
      <c r="B4754" s="68" t="s">
        <v>38</v>
      </c>
    </row>
    <row r="4755" spans="1:2">
      <c r="A4755" t="s">
        <v>2081</v>
      </c>
      <c r="B4755" s="68" t="s">
        <v>38</v>
      </c>
    </row>
    <row r="4756" spans="1:2">
      <c r="A4756" t="s">
        <v>904</v>
      </c>
      <c r="B4756" s="68" t="s">
        <v>38</v>
      </c>
    </row>
    <row r="4757" spans="1:2">
      <c r="A4757" t="s">
        <v>2082</v>
      </c>
      <c r="B4757" s="68" t="s">
        <v>74</v>
      </c>
    </row>
    <row r="4758" spans="1:2">
      <c r="A4758" t="s">
        <v>2083</v>
      </c>
      <c r="B4758" s="68" t="s">
        <v>74</v>
      </c>
    </row>
    <row r="4759" spans="1:2">
      <c r="A4759" t="s">
        <v>1620</v>
      </c>
      <c r="B4759" s="68" t="s">
        <v>38</v>
      </c>
    </row>
    <row r="4760" spans="1:2">
      <c r="A4760" t="s">
        <v>7952</v>
      </c>
      <c r="B4760" s="68" t="s">
        <v>37</v>
      </c>
    </row>
    <row r="4761" spans="1:2">
      <c r="A4761" t="s">
        <v>2303</v>
      </c>
      <c r="B4761" s="68" t="s">
        <v>38</v>
      </c>
    </row>
    <row r="4762" spans="1:2">
      <c r="A4762" t="s">
        <v>1265</v>
      </c>
      <c r="B4762" s="68" t="s">
        <v>38</v>
      </c>
    </row>
    <row r="4763" spans="1:2">
      <c r="A4763" t="s">
        <v>6545</v>
      </c>
      <c r="B4763" s="68" t="s">
        <v>37</v>
      </c>
    </row>
    <row r="4764" spans="1:2">
      <c r="A4764" t="s">
        <v>7953</v>
      </c>
      <c r="B4764" s="68" t="s">
        <v>37</v>
      </c>
    </row>
    <row r="4765" spans="1:2">
      <c r="A4765" t="s">
        <v>5288</v>
      </c>
      <c r="B4765" s="68" t="s">
        <v>38</v>
      </c>
    </row>
    <row r="4766" spans="1:2">
      <c r="A4766" t="s">
        <v>727</v>
      </c>
      <c r="B4766" s="68" t="s">
        <v>74</v>
      </c>
    </row>
    <row r="4767" spans="1:2">
      <c r="A4767" t="s">
        <v>2084</v>
      </c>
      <c r="B4767" s="68" t="s">
        <v>74</v>
      </c>
    </row>
    <row r="4768" spans="1:2">
      <c r="A4768" t="s">
        <v>7954</v>
      </c>
      <c r="B4768" s="68" t="s">
        <v>36</v>
      </c>
    </row>
    <row r="4769" spans="1:2">
      <c r="A4769" t="s">
        <v>7955</v>
      </c>
      <c r="B4769" s="68" t="s">
        <v>37</v>
      </c>
    </row>
    <row r="4770" spans="1:2">
      <c r="A4770" t="s">
        <v>2304</v>
      </c>
      <c r="B4770" s="68" t="s">
        <v>38</v>
      </c>
    </row>
    <row r="4771" spans="1:2">
      <c r="A4771" t="s">
        <v>2085</v>
      </c>
      <c r="B4771" s="68" t="s">
        <v>74</v>
      </c>
    </row>
    <row r="4772" spans="1:2">
      <c r="A4772" t="s">
        <v>4158</v>
      </c>
      <c r="B4772" s="68" t="s">
        <v>38</v>
      </c>
    </row>
    <row r="4773" spans="1:2">
      <c r="A4773" t="s">
        <v>1866</v>
      </c>
      <c r="B4773" s="68" t="s">
        <v>38</v>
      </c>
    </row>
    <row r="4774" spans="1:2">
      <c r="A4774" t="s">
        <v>5687</v>
      </c>
      <c r="B4774" s="68" t="s">
        <v>74</v>
      </c>
    </row>
    <row r="4775" spans="1:2">
      <c r="A4775" t="s">
        <v>3302</v>
      </c>
      <c r="B4775" s="68" t="s">
        <v>38</v>
      </c>
    </row>
    <row r="4776" spans="1:2">
      <c r="A4776" t="s">
        <v>6931</v>
      </c>
      <c r="B4776" s="68" t="s">
        <v>38</v>
      </c>
    </row>
    <row r="4777" spans="1:2">
      <c r="A4777" t="s">
        <v>7296</v>
      </c>
      <c r="B4777" s="68" t="s">
        <v>36</v>
      </c>
    </row>
    <row r="4778" spans="1:2">
      <c r="A4778" t="s">
        <v>2972</v>
      </c>
      <c r="B4778" s="68" t="s">
        <v>38</v>
      </c>
    </row>
    <row r="4779" spans="1:2">
      <c r="A4779" t="s">
        <v>7956</v>
      </c>
      <c r="B4779" s="68" t="s">
        <v>37</v>
      </c>
    </row>
    <row r="4780" spans="1:2">
      <c r="A4780" t="s">
        <v>5980</v>
      </c>
      <c r="B4780" s="68" t="s">
        <v>38</v>
      </c>
    </row>
    <row r="4781" spans="1:2">
      <c r="A4781" t="s">
        <v>253</v>
      </c>
      <c r="B4781" s="68" t="s">
        <v>38</v>
      </c>
    </row>
    <row r="4782" spans="1:2">
      <c r="A4782" t="s">
        <v>4895</v>
      </c>
      <c r="B4782" s="68" t="s">
        <v>36</v>
      </c>
    </row>
    <row r="4783" spans="1:2">
      <c r="A4783" t="s">
        <v>5043</v>
      </c>
      <c r="B4783" s="68" t="s">
        <v>38</v>
      </c>
    </row>
    <row r="4784" spans="1:2">
      <c r="A4784" t="s">
        <v>4785</v>
      </c>
      <c r="B4784" s="68" t="s">
        <v>37</v>
      </c>
    </row>
    <row r="4785" spans="1:2">
      <c r="A4785" t="s">
        <v>4159</v>
      </c>
      <c r="B4785" s="68" t="s">
        <v>37</v>
      </c>
    </row>
    <row r="4786" spans="1:2">
      <c r="A4786" t="s">
        <v>6653</v>
      </c>
      <c r="B4786" s="68" t="s">
        <v>37</v>
      </c>
    </row>
    <row r="4787" spans="1:2">
      <c r="A4787" t="s">
        <v>4226</v>
      </c>
      <c r="B4787" s="68" t="s">
        <v>37</v>
      </c>
    </row>
    <row r="4788" spans="1:2">
      <c r="A4788" t="s">
        <v>3420</v>
      </c>
      <c r="B4788" s="68" t="s">
        <v>38</v>
      </c>
    </row>
    <row r="4789" spans="1:2">
      <c r="A4789" t="s">
        <v>7957</v>
      </c>
      <c r="B4789" s="68" t="s">
        <v>37</v>
      </c>
    </row>
    <row r="4790" spans="1:2">
      <c r="A4790" t="s">
        <v>6770</v>
      </c>
      <c r="B4790" s="68" t="s">
        <v>36</v>
      </c>
    </row>
    <row r="4791" spans="1:2">
      <c r="A4791" t="s">
        <v>5688</v>
      </c>
      <c r="B4791" s="68" t="s">
        <v>38</v>
      </c>
    </row>
    <row r="4792" spans="1:2">
      <c r="A4792" t="s">
        <v>1474</v>
      </c>
      <c r="B4792" s="68" t="s">
        <v>38</v>
      </c>
    </row>
    <row r="4793" spans="1:2">
      <c r="A4793" t="s">
        <v>1475</v>
      </c>
      <c r="B4793" s="68" t="s">
        <v>38</v>
      </c>
    </row>
    <row r="4794" spans="1:2">
      <c r="A4794" t="s">
        <v>2086</v>
      </c>
      <c r="B4794" s="68" t="s">
        <v>38</v>
      </c>
    </row>
    <row r="4795" spans="1:2">
      <c r="A4795" t="s">
        <v>254</v>
      </c>
      <c r="B4795" s="68" t="s">
        <v>38</v>
      </c>
    </row>
    <row r="4796" spans="1:2">
      <c r="A4796" t="s">
        <v>2892</v>
      </c>
      <c r="B4796" s="68" t="s">
        <v>38</v>
      </c>
    </row>
    <row r="4797" spans="1:2">
      <c r="A4797" t="s">
        <v>7093</v>
      </c>
      <c r="B4797" s="68" t="s">
        <v>37</v>
      </c>
    </row>
    <row r="4798" spans="1:2">
      <c r="A4798" t="s">
        <v>5289</v>
      </c>
      <c r="B4798" s="68" t="s">
        <v>38</v>
      </c>
    </row>
    <row r="4799" spans="1:2">
      <c r="A4799" t="s">
        <v>8141</v>
      </c>
      <c r="B4799" s="68" t="s">
        <v>36</v>
      </c>
    </row>
    <row r="4800" spans="1:2">
      <c r="A4800" t="s">
        <v>728</v>
      </c>
      <c r="B4800" s="68" t="s">
        <v>74</v>
      </c>
    </row>
    <row r="4801" spans="1:2">
      <c r="A4801" t="s">
        <v>3587</v>
      </c>
      <c r="B4801" s="68" t="s">
        <v>38</v>
      </c>
    </row>
    <row r="4802" spans="1:2">
      <c r="A4802" t="s">
        <v>1867</v>
      </c>
      <c r="B4802" s="68" t="s">
        <v>38</v>
      </c>
    </row>
    <row r="4803" spans="1:2">
      <c r="A4803" t="s">
        <v>1266</v>
      </c>
      <c r="B4803" s="68" t="s">
        <v>38</v>
      </c>
    </row>
    <row r="4804" spans="1:2">
      <c r="A4804" t="s">
        <v>2087</v>
      </c>
      <c r="B4804" s="68" t="s">
        <v>74</v>
      </c>
    </row>
    <row r="4805" spans="1:2">
      <c r="A4805" t="s">
        <v>7958</v>
      </c>
      <c r="B4805" s="68" t="s">
        <v>35</v>
      </c>
    </row>
    <row r="4806" spans="1:2">
      <c r="A4806" t="s">
        <v>7959</v>
      </c>
      <c r="B4806" s="68" t="s">
        <v>37</v>
      </c>
    </row>
    <row r="4807" spans="1:2">
      <c r="A4807" t="s">
        <v>6546</v>
      </c>
      <c r="B4807" s="68" t="s">
        <v>37</v>
      </c>
    </row>
    <row r="4808" spans="1:2">
      <c r="A4808" t="s">
        <v>7960</v>
      </c>
      <c r="B4808" s="68" t="s">
        <v>37</v>
      </c>
    </row>
    <row r="4809" spans="1:2">
      <c r="A4809" t="s">
        <v>3588</v>
      </c>
      <c r="B4809" s="68" t="s">
        <v>38</v>
      </c>
    </row>
    <row r="4810" spans="1:2">
      <c r="A4810" t="s">
        <v>1062</v>
      </c>
      <c r="B4810" s="68" t="s">
        <v>38</v>
      </c>
    </row>
    <row r="4811" spans="1:2">
      <c r="A4811" t="s">
        <v>6654</v>
      </c>
      <c r="B4811" s="68" t="s">
        <v>38</v>
      </c>
    </row>
    <row r="4812" spans="1:2">
      <c r="A4812" t="s">
        <v>1621</v>
      </c>
      <c r="B4812" s="68" t="s">
        <v>38</v>
      </c>
    </row>
    <row r="4813" spans="1:2">
      <c r="A4813" t="s">
        <v>5885</v>
      </c>
      <c r="B4813" s="68" t="s">
        <v>37</v>
      </c>
    </row>
    <row r="4814" spans="1:2">
      <c r="A4814" t="s">
        <v>7094</v>
      </c>
      <c r="B4814" s="68" t="s">
        <v>36</v>
      </c>
    </row>
    <row r="4815" spans="1:2">
      <c r="A4815" t="s">
        <v>6123</v>
      </c>
      <c r="B4815" s="68" t="s">
        <v>36</v>
      </c>
    </row>
    <row r="4816" spans="1:2">
      <c r="A4816" t="s">
        <v>6655</v>
      </c>
      <c r="B4816" s="68" t="s">
        <v>36</v>
      </c>
    </row>
    <row r="4817" spans="1:2">
      <c r="A4817" t="s">
        <v>545</v>
      </c>
      <c r="B4817" s="68" t="s">
        <v>38</v>
      </c>
    </row>
    <row r="4818" spans="1:2">
      <c r="A4818" t="s">
        <v>8041</v>
      </c>
      <c r="B4818" s="68" t="s">
        <v>36</v>
      </c>
    </row>
    <row r="4819" spans="1:2">
      <c r="A4819" t="s">
        <v>5290</v>
      </c>
      <c r="B4819" s="68" t="s">
        <v>37</v>
      </c>
    </row>
    <row r="4820" spans="1:2">
      <c r="A4820" t="s">
        <v>6835</v>
      </c>
      <c r="B4820" s="68" t="s">
        <v>36</v>
      </c>
    </row>
    <row r="4821" spans="1:2">
      <c r="A4821" t="s">
        <v>5230</v>
      </c>
      <c r="B4821" s="68" t="s">
        <v>37</v>
      </c>
    </row>
    <row r="4822" spans="1:2">
      <c r="A4822" t="s">
        <v>4828</v>
      </c>
      <c r="B4822" s="68" t="s">
        <v>38</v>
      </c>
    </row>
    <row r="4823" spans="1:2">
      <c r="A4823" t="s">
        <v>2973</v>
      </c>
      <c r="B4823" s="68" t="s">
        <v>74</v>
      </c>
    </row>
    <row r="4824" spans="1:2">
      <c r="A4824" t="s">
        <v>5886</v>
      </c>
      <c r="B4824" s="68" t="s">
        <v>36</v>
      </c>
    </row>
    <row r="4825" spans="1:2">
      <c r="A4825" t="s">
        <v>5689</v>
      </c>
      <c r="B4825" s="68" t="s">
        <v>74</v>
      </c>
    </row>
    <row r="4826" spans="1:2">
      <c r="A4826" t="s">
        <v>4271</v>
      </c>
      <c r="B4826" s="68" t="s">
        <v>37</v>
      </c>
    </row>
    <row r="4827" spans="1:2">
      <c r="A4827" t="s">
        <v>4160</v>
      </c>
      <c r="B4827" s="68" t="s">
        <v>36</v>
      </c>
    </row>
    <row r="4828" spans="1:2">
      <c r="A4828" t="s">
        <v>5690</v>
      </c>
      <c r="B4828" s="68" t="s">
        <v>38</v>
      </c>
    </row>
    <row r="4829" spans="1:2">
      <c r="A4829" t="s">
        <v>7961</v>
      </c>
      <c r="B4829" s="68" t="s">
        <v>37</v>
      </c>
    </row>
    <row r="4830" spans="1:2">
      <c r="A4830" t="s">
        <v>7962</v>
      </c>
      <c r="B4830" s="68" t="s">
        <v>37</v>
      </c>
    </row>
    <row r="4831" spans="1:2">
      <c r="A4831" t="s">
        <v>4994</v>
      </c>
      <c r="B4831" s="68" t="s">
        <v>37</v>
      </c>
    </row>
    <row r="4832" spans="1:2">
      <c r="A4832" t="s">
        <v>5355</v>
      </c>
      <c r="B4832" s="68" t="s">
        <v>38</v>
      </c>
    </row>
    <row r="4833" spans="1:2">
      <c r="A4833" t="s">
        <v>2305</v>
      </c>
      <c r="B4833" s="68" t="s">
        <v>38</v>
      </c>
    </row>
    <row r="4834" spans="1:2">
      <c r="A4834" t="s">
        <v>2306</v>
      </c>
      <c r="B4834" s="68" t="s">
        <v>38</v>
      </c>
    </row>
    <row r="4835" spans="1:2">
      <c r="A4835" t="s">
        <v>255</v>
      </c>
      <c r="B4835" s="68" t="s">
        <v>38</v>
      </c>
    </row>
    <row r="4836" spans="1:2">
      <c r="A4836" t="s">
        <v>256</v>
      </c>
      <c r="B4836" s="68" t="s">
        <v>38</v>
      </c>
    </row>
    <row r="4837" spans="1:2">
      <c r="A4837" t="s">
        <v>7858</v>
      </c>
      <c r="B4837" s="68" t="s">
        <v>36</v>
      </c>
    </row>
    <row r="4838" spans="1:2">
      <c r="A4838" t="s">
        <v>7963</v>
      </c>
      <c r="B4838" s="68" t="s">
        <v>37</v>
      </c>
    </row>
    <row r="4839" spans="1:2">
      <c r="A4839" t="s">
        <v>4161</v>
      </c>
      <c r="B4839" s="68" t="s">
        <v>74</v>
      </c>
    </row>
    <row r="4840" spans="1:2">
      <c r="A4840" t="s">
        <v>7859</v>
      </c>
      <c r="B4840" s="68" t="s">
        <v>37</v>
      </c>
    </row>
    <row r="4841" spans="1:2">
      <c r="A4841" t="s">
        <v>5103</v>
      </c>
      <c r="B4841" s="68" t="s">
        <v>37</v>
      </c>
    </row>
    <row r="4842" spans="1:2">
      <c r="A4842" t="s">
        <v>7964</v>
      </c>
      <c r="B4842" s="68" t="s">
        <v>37</v>
      </c>
    </row>
    <row r="4843" spans="1:2">
      <c r="A4843" t="s">
        <v>2088</v>
      </c>
      <c r="B4843" s="68" t="s">
        <v>38</v>
      </c>
    </row>
    <row r="4844" spans="1:2">
      <c r="A4844" t="s">
        <v>2089</v>
      </c>
      <c r="B4844" s="68" t="s">
        <v>38</v>
      </c>
    </row>
    <row r="4845" spans="1:2">
      <c r="A4845" t="s">
        <v>1476</v>
      </c>
      <c r="B4845" s="68" t="s">
        <v>38</v>
      </c>
    </row>
    <row r="4846" spans="1:2">
      <c r="A4846" t="s">
        <v>2821</v>
      </c>
      <c r="B4846" s="68" t="s">
        <v>38</v>
      </c>
    </row>
    <row r="4847" spans="1:2">
      <c r="A4847" t="s">
        <v>3896</v>
      </c>
      <c r="B4847" s="68" t="s">
        <v>38</v>
      </c>
    </row>
    <row r="4848" spans="1:2">
      <c r="A4848" t="s">
        <v>4087</v>
      </c>
      <c r="B4848" s="68" t="s">
        <v>36</v>
      </c>
    </row>
    <row r="4849" spans="1:2">
      <c r="A4849" t="s">
        <v>3152</v>
      </c>
      <c r="B4849" s="68" t="s">
        <v>38</v>
      </c>
    </row>
    <row r="4850" spans="1:2">
      <c r="A4850" t="s">
        <v>6408</v>
      </c>
      <c r="B4850" s="68" t="s">
        <v>38</v>
      </c>
    </row>
    <row r="4851" spans="1:2">
      <c r="A4851" t="s">
        <v>3732</v>
      </c>
      <c r="B4851" s="68" t="s">
        <v>38</v>
      </c>
    </row>
    <row r="4852" spans="1:2">
      <c r="A4852" t="s">
        <v>2893</v>
      </c>
      <c r="B4852" s="68" t="s">
        <v>38</v>
      </c>
    </row>
    <row r="4853" spans="1:2">
      <c r="A4853" t="s">
        <v>3501</v>
      </c>
      <c r="B4853" s="68" t="s">
        <v>74</v>
      </c>
    </row>
    <row r="4854" spans="1:2">
      <c r="A4854" t="s">
        <v>2307</v>
      </c>
      <c r="B4854" s="68" t="s">
        <v>38</v>
      </c>
    </row>
    <row r="4855" spans="1:2">
      <c r="A4855" t="s">
        <v>2894</v>
      </c>
      <c r="B4855" s="68" t="s">
        <v>38</v>
      </c>
    </row>
    <row r="4856" spans="1:2">
      <c r="A4856" t="s">
        <v>3153</v>
      </c>
      <c r="B4856" s="68" t="s">
        <v>74</v>
      </c>
    </row>
    <row r="4857" spans="1:2">
      <c r="A4857" t="s">
        <v>7860</v>
      </c>
      <c r="B4857" s="68" t="s">
        <v>37</v>
      </c>
    </row>
    <row r="4858" spans="1:2">
      <c r="A4858" t="s">
        <v>2308</v>
      </c>
      <c r="B4858" s="68" t="s">
        <v>74</v>
      </c>
    </row>
    <row r="4859" spans="1:2">
      <c r="A4859" t="s">
        <v>1868</v>
      </c>
      <c r="B4859" s="68" t="s">
        <v>38</v>
      </c>
    </row>
    <row r="4860" spans="1:2">
      <c r="A4860" t="s">
        <v>1622</v>
      </c>
      <c r="B4860" s="68" t="s">
        <v>38</v>
      </c>
    </row>
    <row r="4861" spans="1:2">
      <c r="A4861" t="s">
        <v>729</v>
      </c>
      <c r="B4861" s="68" t="s">
        <v>74</v>
      </c>
    </row>
    <row r="4862" spans="1:2">
      <c r="A4862" t="s">
        <v>4547</v>
      </c>
      <c r="B4862" s="68" t="s">
        <v>38</v>
      </c>
    </row>
    <row r="4863" spans="1:2">
      <c r="A4863" t="s">
        <v>2640</v>
      </c>
      <c r="B4863" s="68" t="s">
        <v>38</v>
      </c>
    </row>
    <row r="4864" spans="1:2">
      <c r="A4864" t="s">
        <v>2729</v>
      </c>
      <c r="B4864" s="68" t="s">
        <v>38</v>
      </c>
    </row>
    <row r="4865" spans="1:2">
      <c r="A4865" t="s">
        <v>5104</v>
      </c>
      <c r="B4865" s="68" t="s">
        <v>37</v>
      </c>
    </row>
    <row r="4866" spans="1:2">
      <c r="A4866" t="s">
        <v>5105</v>
      </c>
      <c r="B4866" s="68" t="s">
        <v>37</v>
      </c>
    </row>
    <row r="4867" spans="1:2">
      <c r="A4867" t="s">
        <v>6771</v>
      </c>
      <c r="B4867" s="68" t="s">
        <v>36</v>
      </c>
    </row>
    <row r="4868" spans="1:2">
      <c r="A4868" t="s">
        <v>6836</v>
      </c>
      <c r="B4868" s="68" t="s">
        <v>36</v>
      </c>
    </row>
    <row r="4869" spans="1:2">
      <c r="A4869" t="s">
        <v>4995</v>
      </c>
      <c r="B4869" s="68" t="s">
        <v>37</v>
      </c>
    </row>
    <row r="4870" spans="1:2">
      <c r="A4870" t="s">
        <v>7965</v>
      </c>
      <c r="B4870" s="68" t="s">
        <v>36</v>
      </c>
    </row>
    <row r="4871" spans="1:2">
      <c r="A4871" t="s">
        <v>6547</v>
      </c>
      <c r="B4871" s="68" t="s">
        <v>37</v>
      </c>
    </row>
    <row r="4872" spans="1:2">
      <c r="A4872" t="s">
        <v>6302</v>
      </c>
      <c r="B4872" s="68" t="s">
        <v>36</v>
      </c>
    </row>
    <row r="4873" spans="1:2">
      <c r="A4873" t="s">
        <v>1063</v>
      </c>
      <c r="B4873" s="68" t="s">
        <v>38</v>
      </c>
    </row>
    <row r="4874" spans="1:2">
      <c r="A4874" t="s">
        <v>2492</v>
      </c>
      <c r="B4874" s="68" t="s">
        <v>38</v>
      </c>
    </row>
    <row r="4875" spans="1:2">
      <c r="A4875" t="s">
        <v>4313</v>
      </c>
      <c r="B4875" s="68" t="s">
        <v>38</v>
      </c>
    </row>
    <row r="4876" spans="1:2">
      <c r="A4876" t="s">
        <v>257</v>
      </c>
      <c r="B4876" s="68" t="s">
        <v>74</v>
      </c>
    </row>
    <row r="4877" spans="1:2">
      <c r="A4877" t="s">
        <v>1064</v>
      </c>
      <c r="B4877" s="68" t="s">
        <v>38</v>
      </c>
    </row>
    <row r="4878" spans="1:2">
      <c r="A4878" t="s">
        <v>3897</v>
      </c>
      <c r="B4878" s="68" t="s">
        <v>74</v>
      </c>
    </row>
    <row r="4879" spans="1:2">
      <c r="A4879" t="s">
        <v>1065</v>
      </c>
      <c r="B4879" s="68" t="s">
        <v>38</v>
      </c>
    </row>
    <row r="4880" spans="1:2">
      <c r="A4880" t="s">
        <v>5691</v>
      </c>
      <c r="B4880" s="68" t="s">
        <v>74</v>
      </c>
    </row>
    <row r="4881" spans="1:2">
      <c r="A4881" t="s">
        <v>7966</v>
      </c>
      <c r="B4881" s="68" t="s">
        <v>37</v>
      </c>
    </row>
    <row r="4882" spans="1:2">
      <c r="A4882" t="s">
        <v>1338</v>
      </c>
      <c r="B4882" s="68" t="s">
        <v>74</v>
      </c>
    </row>
    <row r="4883" spans="1:2">
      <c r="A4883" t="s">
        <v>258</v>
      </c>
      <c r="B4883" s="68" t="s">
        <v>38</v>
      </c>
    </row>
    <row r="4884" spans="1:2">
      <c r="A4884" t="s">
        <v>7861</v>
      </c>
      <c r="B4884" s="68" t="s">
        <v>37</v>
      </c>
    </row>
    <row r="4885" spans="1:2">
      <c r="A4885" t="s">
        <v>4516</v>
      </c>
      <c r="B4885" s="68" t="s">
        <v>38</v>
      </c>
    </row>
    <row r="4886" spans="1:2">
      <c r="A4886" t="s">
        <v>1066</v>
      </c>
      <c r="B4886" s="68" t="s">
        <v>38</v>
      </c>
    </row>
    <row r="4887" spans="1:2">
      <c r="A4887" t="s">
        <v>1869</v>
      </c>
      <c r="B4887" s="68" t="s">
        <v>38</v>
      </c>
    </row>
    <row r="4888" spans="1:2">
      <c r="A4888" t="s">
        <v>8042</v>
      </c>
      <c r="B4888" s="68" t="s">
        <v>36</v>
      </c>
    </row>
    <row r="4889" spans="1:2">
      <c r="A4889" t="s">
        <v>7586</v>
      </c>
      <c r="B4889" s="68" t="s">
        <v>35</v>
      </c>
    </row>
    <row r="4890" spans="1:2">
      <c r="A4890" t="s">
        <v>7428</v>
      </c>
      <c r="B4890" s="68" t="s">
        <v>35</v>
      </c>
    </row>
    <row r="4891" spans="1:2">
      <c r="A4891" t="s">
        <v>5692</v>
      </c>
      <c r="B4891" s="68" t="s">
        <v>38</v>
      </c>
    </row>
    <row r="4892" spans="1:2">
      <c r="A4892" t="s">
        <v>7797</v>
      </c>
      <c r="B4892" s="68" t="s">
        <v>35</v>
      </c>
    </row>
    <row r="4893" spans="1:2">
      <c r="A4893" t="s">
        <v>4947</v>
      </c>
      <c r="B4893" s="68" t="s">
        <v>38</v>
      </c>
    </row>
    <row r="4894" spans="1:2">
      <c r="A4894" t="s">
        <v>2309</v>
      </c>
      <c r="B4894" s="68" t="s">
        <v>38</v>
      </c>
    </row>
    <row r="4895" spans="1:2">
      <c r="A4895" t="s">
        <v>3154</v>
      </c>
      <c r="B4895" s="68" t="s">
        <v>38</v>
      </c>
    </row>
    <row r="4896" spans="1:2">
      <c r="A4896" t="s">
        <v>1067</v>
      </c>
      <c r="B4896" s="68" t="s">
        <v>38</v>
      </c>
    </row>
    <row r="4897" spans="1:2">
      <c r="A4897" t="s">
        <v>2822</v>
      </c>
      <c r="B4897" s="68" t="s">
        <v>38</v>
      </c>
    </row>
    <row r="4898" spans="1:2">
      <c r="A4898" t="s">
        <v>3589</v>
      </c>
      <c r="B4898" s="68" t="s">
        <v>38</v>
      </c>
    </row>
    <row r="4899" spans="1:2">
      <c r="A4899" t="s">
        <v>1870</v>
      </c>
      <c r="B4899" s="68" t="s">
        <v>38</v>
      </c>
    </row>
    <row r="4900" spans="1:2">
      <c r="A4900" t="s">
        <v>2310</v>
      </c>
      <c r="B4900" s="68" t="s">
        <v>38</v>
      </c>
    </row>
    <row r="4901" spans="1:2">
      <c r="A4901" t="s">
        <v>2641</v>
      </c>
      <c r="B4901" s="68" t="s">
        <v>38</v>
      </c>
    </row>
    <row r="4902" spans="1:2">
      <c r="A4902" t="s">
        <v>3733</v>
      </c>
      <c r="B4902" s="68" t="s">
        <v>38</v>
      </c>
    </row>
    <row r="4903" spans="1:2">
      <c r="A4903" t="s">
        <v>7862</v>
      </c>
      <c r="B4903" s="68" t="s">
        <v>37</v>
      </c>
    </row>
    <row r="4904" spans="1:2">
      <c r="A4904" t="s">
        <v>6548</v>
      </c>
      <c r="B4904" s="68" t="s">
        <v>37</v>
      </c>
    </row>
    <row r="4905" spans="1:2">
      <c r="A4905" t="s">
        <v>6216</v>
      </c>
      <c r="B4905" s="68" t="s">
        <v>37</v>
      </c>
    </row>
    <row r="4906" spans="1:2">
      <c r="A4906" t="s">
        <v>730</v>
      </c>
      <c r="B4906" s="68" t="s">
        <v>74</v>
      </c>
    </row>
    <row r="4907" spans="1:2">
      <c r="A4907" t="s">
        <v>3590</v>
      </c>
      <c r="B4907" s="68" t="s">
        <v>38</v>
      </c>
    </row>
    <row r="4908" spans="1:2">
      <c r="A4908" t="s">
        <v>6549</v>
      </c>
      <c r="B4908" s="68" t="s">
        <v>36</v>
      </c>
    </row>
    <row r="4909" spans="1:2">
      <c r="A4909" t="s">
        <v>5356</v>
      </c>
      <c r="B4909" s="68" t="s">
        <v>38</v>
      </c>
    </row>
    <row r="4910" spans="1:2">
      <c r="A4910" t="s">
        <v>2090</v>
      </c>
      <c r="B4910" s="68" t="s">
        <v>38</v>
      </c>
    </row>
    <row r="4911" spans="1:2">
      <c r="A4911" t="s">
        <v>7587</v>
      </c>
      <c r="B4911" s="68" t="s">
        <v>36</v>
      </c>
    </row>
    <row r="4912" spans="1:2">
      <c r="A4912" t="s">
        <v>5887</v>
      </c>
      <c r="B4912" s="68" t="s">
        <v>37</v>
      </c>
    </row>
    <row r="4913" spans="1:2">
      <c r="A4913" t="s">
        <v>3898</v>
      </c>
      <c r="B4913" s="68" t="s">
        <v>38</v>
      </c>
    </row>
    <row r="4914" spans="1:2">
      <c r="A4914" t="s">
        <v>731</v>
      </c>
      <c r="B4914" s="68" t="s">
        <v>38</v>
      </c>
    </row>
    <row r="4915" spans="1:2">
      <c r="A4915" t="s">
        <v>2823</v>
      </c>
      <c r="B4915" s="68" t="s">
        <v>74</v>
      </c>
    </row>
    <row r="4916" spans="1:2">
      <c r="A4916" t="s">
        <v>6409</v>
      </c>
      <c r="B4916" s="68" t="s">
        <v>36</v>
      </c>
    </row>
    <row r="4917" spans="1:2">
      <c r="A4917" t="s">
        <v>6217</v>
      </c>
      <c r="B4917" s="68" t="s">
        <v>37</v>
      </c>
    </row>
    <row r="4918" spans="1:2">
      <c r="A4918" t="s">
        <v>2311</v>
      </c>
      <c r="B4918" s="68" t="s">
        <v>74</v>
      </c>
    </row>
    <row r="4919" spans="1:2">
      <c r="A4919" t="s">
        <v>2312</v>
      </c>
      <c r="B4919" s="68" t="s">
        <v>38</v>
      </c>
    </row>
    <row r="4920" spans="1:2">
      <c r="A4920" t="s">
        <v>2091</v>
      </c>
      <c r="B4920" s="68" t="s">
        <v>38</v>
      </c>
    </row>
    <row r="4921" spans="1:2">
      <c r="A4921" t="s">
        <v>4452</v>
      </c>
      <c r="B4921" s="68" t="s">
        <v>74</v>
      </c>
    </row>
    <row r="4922" spans="1:2">
      <c r="A4922" t="s">
        <v>6750</v>
      </c>
      <c r="B4922" s="68" t="s">
        <v>36</v>
      </c>
    </row>
    <row r="4923" spans="1:2">
      <c r="A4923" t="s">
        <v>6751</v>
      </c>
      <c r="B4923" s="68" t="s">
        <v>36</v>
      </c>
    </row>
    <row r="4924" spans="1:2">
      <c r="A4924" t="s">
        <v>7748</v>
      </c>
      <c r="B4924" s="68" t="s">
        <v>36</v>
      </c>
    </row>
    <row r="4925" spans="1:2">
      <c r="A4925" t="s">
        <v>4786</v>
      </c>
      <c r="B4925" s="68" t="s">
        <v>37</v>
      </c>
    </row>
    <row r="4926" spans="1:2">
      <c r="A4926" t="s">
        <v>4357</v>
      </c>
      <c r="B4926" s="68" t="s">
        <v>74</v>
      </c>
    </row>
    <row r="4927" spans="1:2">
      <c r="A4927" t="s">
        <v>5981</v>
      </c>
      <c r="B4927" s="68" t="s">
        <v>37</v>
      </c>
    </row>
    <row r="4928" spans="1:2">
      <c r="A4928" t="s">
        <v>7863</v>
      </c>
      <c r="B4928" s="68" t="s">
        <v>35</v>
      </c>
    </row>
    <row r="4929" spans="1:2">
      <c r="A4929" t="s">
        <v>2092</v>
      </c>
      <c r="B4929" s="68" t="s">
        <v>38</v>
      </c>
    </row>
    <row r="4930" spans="1:2">
      <c r="A4930" t="s">
        <v>7492</v>
      </c>
      <c r="B4930" s="68" t="s">
        <v>37</v>
      </c>
    </row>
    <row r="4931" spans="1:2">
      <c r="A4931" t="s">
        <v>259</v>
      </c>
      <c r="B4931" s="68" t="s">
        <v>38</v>
      </c>
    </row>
    <row r="4932" spans="1:2">
      <c r="A4932" t="s">
        <v>2642</v>
      </c>
      <c r="B4932" s="68" t="s">
        <v>38</v>
      </c>
    </row>
    <row r="4933" spans="1:2">
      <c r="A4933" t="s">
        <v>6932</v>
      </c>
      <c r="B4933" s="68" t="s">
        <v>37</v>
      </c>
    </row>
    <row r="4934" spans="1:2">
      <c r="A4934" t="s">
        <v>7798</v>
      </c>
      <c r="B4934" s="68" t="s">
        <v>37</v>
      </c>
    </row>
    <row r="4935" spans="1:2">
      <c r="A4935" t="s">
        <v>3899</v>
      </c>
      <c r="B4935" s="68" t="s">
        <v>38</v>
      </c>
    </row>
    <row r="4936" spans="1:2">
      <c r="A4936" t="s">
        <v>2313</v>
      </c>
      <c r="B4936" s="68" t="s">
        <v>38</v>
      </c>
    </row>
    <row r="4937" spans="1:2">
      <c r="A4937" t="s">
        <v>445</v>
      </c>
      <c r="B4937" s="68" t="s">
        <v>38</v>
      </c>
    </row>
    <row r="4938" spans="1:2">
      <c r="A4938" t="s">
        <v>4726</v>
      </c>
      <c r="B4938" s="68" t="s">
        <v>38</v>
      </c>
    </row>
    <row r="4939" spans="1:2">
      <c r="A4939" t="s">
        <v>5888</v>
      </c>
      <c r="B4939" s="68" t="s">
        <v>38</v>
      </c>
    </row>
    <row r="4940" spans="1:2">
      <c r="A4940" t="s">
        <v>7210</v>
      </c>
      <c r="B4940" s="68" t="s">
        <v>37</v>
      </c>
    </row>
    <row r="4941" spans="1:2">
      <c r="A4941" t="s">
        <v>7493</v>
      </c>
      <c r="B4941" s="68" t="s">
        <v>35</v>
      </c>
    </row>
    <row r="4942" spans="1:2">
      <c r="A4942" t="s">
        <v>5461</v>
      </c>
      <c r="B4942" s="68" t="s">
        <v>38</v>
      </c>
    </row>
    <row r="4943" spans="1:2">
      <c r="A4943" t="s">
        <v>2493</v>
      </c>
      <c r="B4943" s="68" t="s">
        <v>38</v>
      </c>
    </row>
    <row r="4944" spans="1:2">
      <c r="A4944" t="s">
        <v>5581</v>
      </c>
      <c r="B4944" s="68" t="s">
        <v>37</v>
      </c>
    </row>
    <row r="4945" spans="1:2">
      <c r="A4945" t="s">
        <v>7297</v>
      </c>
      <c r="B4945" s="68" t="s">
        <v>36</v>
      </c>
    </row>
    <row r="4946" spans="1:2">
      <c r="A4946" t="s">
        <v>7354</v>
      </c>
      <c r="B4946" s="68" t="s">
        <v>37</v>
      </c>
    </row>
    <row r="4947" spans="1:2">
      <c r="A4947" t="s">
        <v>1267</v>
      </c>
      <c r="B4947" s="68" t="s">
        <v>38</v>
      </c>
    </row>
    <row r="4948" spans="1:2">
      <c r="A4948" t="s">
        <v>4162</v>
      </c>
      <c r="B4948" s="68" t="s">
        <v>38</v>
      </c>
    </row>
    <row r="4949" spans="1:2">
      <c r="A4949" t="s">
        <v>6303</v>
      </c>
      <c r="B4949" s="68" t="s">
        <v>36</v>
      </c>
    </row>
    <row r="4950" spans="1:2">
      <c r="A4950" t="s">
        <v>7656</v>
      </c>
      <c r="B4950" s="68" t="s">
        <v>35</v>
      </c>
    </row>
    <row r="4951" spans="1:2">
      <c r="A4951" t="s">
        <v>3900</v>
      </c>
      <c r="B4951" s="68" t="s">
        <v>38</v>
      </c>
    </row>
    <row r="4952" spans="1:2">
      <c r="A4952" t="s">
        <v>6837</v>
      </c>
      <c r="B4952" s="68" t="s">
        <v>36</v>
      </c>
    </row>
    <row r="4953" spans="1:2">
      <c r="A4953" t="s">
        <v>8142</v>
      </c>
      <c r="B4953" s="68" t="s">
        <v>36</v>
      </c>
    </row>
    <row r="4954" spans="1:2">
      <c r="A4954" t="s">
        <v>7298</v>
      </c>
      <c r="B4954" s="68" t="s">
        <v>35</v>
      </c>
    </row>
    <row r="4955" spans="1:2">
      <c r="A4955" t="s">
        <v>5231</v>
      </c>
      <c r="B4955" s="68" t="s">
        <v>38</v>
      </c>
    </row>
    <row r="4956" spans="1:2">
      <c r="A4956" t="s">
        <v>5889</v>
      </c>
      <c r="B4956" s="68" t="s">
        <v>38</v>
      </c>
    </row>
    <row r="4957" spans="1:2">
      <c r="A4957" t="s">
        <v>6715</v>
      </c>
      <c r="B4957" s="68" t="s">
        <v>37</v>
      </c>
    </row>
    <row r="4958" spans="1:2">
      <c r="A4958" t="s">
        <v>5462</v>
      </c>
      <c r="B4958" s="68" t="s">
        <v>37</v>
      </c>
    </row>
    <row r="4959" spans="1:2">
      <c r="A4959" t="s">
        <v>5890</v>
      </c>
      <c r="B4959" s="68" t="s">
        <v>37</v>
      </c>
    </row>
    <row r="4960" spans="1:2">
      <c r="A4960" t="s">
        <v>6550</v>
      </c>
      <c r="B4960" s="68" t="s">
        <v>37</v>
      </c>
    </row>
    <row r="4961" spans="1:2">
      <c r="A4961" t="s">
        <v>2093</v>
      </c>
      <c r="B4961" s="68" t="s">
        <v>38</v>
      </c>
    </row>
    <row r="4962" spans="1:2">
      <c r="A4962" t="s">
        <v>3303</v>
      </c>
      <c r="B4962" s="68" t="s">
        <v>38</v>
      </c>
    </row>
    <row r="4963" spans="1:2">
      <c r="A4963" t="s">
        <v>3155</v>
      </c>
      <c r="B4963" s="68" t="s">
        <v>74</v>
      </c>
    </row>
    <row r="4964" spans="1:2">
      <c r="A4964" t="s">
        <v>7095</v>
      </c>
      <c r="B4964" s="68" t="s">
        <v>37</v>
      </c>
    </row>
    <row r="4965" spans="1:2">
      <c r="A4965" t="s">
        <v>3901</v>
      </c>
      <c r="B4965" s="68" t="s">
        <v>74</v>
      </c>
    </row>
    <row r="4966" spans="1:2">
      <c r="A4966" t="s">
        <v>732</v>
      </c>
      <c r="B4966" s="68" t="s">
        <v>74</v>
      </c>
    </row>
    <row r="4967" spans="1:2">
      <c r="A4967" t="s">
        <v>260</v>
      </c>
      <c r="B4967" s="68" t="s">
        <v>38</v>
      </c>
    </row>
    <row r="4968" spans="1:2">
      <c r="A4968" t="s">
        <v>2494</v>
      </c>
      <c r="B4968" s="68" t="s">
        <v>38</v>
      </c>
    </row>
    <row r="4969" spans="1:2">
      <c r="A4969" t="s">
        <v>3156</v>
      </c>
      <c r="B4969" s="68" t="s">
        <v>74</v>
      </c>
    </row>
    <row r="4970" spans="1:2">
      <c r="A4970" t="s">
        <v>2643</v>
      </c>
      <c r="B4970" s="68" t="s">
        <v>38</v>
      </c>
    </row>
    <row r="4971" spans="1:2">
      <c r="A4971" t="s">
        <v>7096</v>
      </c>
      <c r="B4971" s="68" t="s">
        <v>38</v>
      </c>
    </row>
    <row r="4972" spans="1:2">
      <c r="A4972" t="s">
        <v>4948</v>
      </c>
      <c r="B4972" s="68" t="s">
        <v>38</v>
      </c>
    </row>
    <row r="4973" spans="1:2">
      <c r="A4973" t="s">
        <v>6218</v>
      </c>
      <c r="B4973" s="68" t="s">
        <v>37</v>
      </c>
    </row>
    <row r="4974" spans="1:2">
      <c r="A4974" t="s">
        <v>6656</v>
      </c>
      <c r="B4974" s="68" t="s">
        <v>38</v>
      </c>
    </row>
    <row r="4975" spans="1:2">
      <c r="A4975" t="s">
        <v>7429</v>
      </c>
      <c r="B4975" s="68" t="s">
        <v>35</v>
      </c>
    </row>
    <row r="4976" spans="1:2">
      <c r="A4976" t="s">
        <v>1871</v>
      </c>
      <c r="B4976" s="68" t="s">
        <v>38</v>
      </c>
    </row>
    <row r="4977" spans="1:2">
      <c r="A4977" t="s">
        <v>7097</v>
      </c>
      <c r="B4977" s="68" t="s">
        <v>36</v>
      </c>
    </row>
    <row r="4978" spans="1:2">
      <c r="A4978" t="s">
        <v>6219</v>
      </c>
      <c r="B4978" s="68" t="s">
        <v>37</v>
      </c>
    </row>
    <row r="4979" spans="1:2">
      <c r="A4979" t="s">
        <v>7098</v>
      </c>
      <c r="B4979" s="68" t="s">
        <v>36</v>
      </c>
    </row>
    <row r="4980" spans="1:2">
      <c r="A4980" t="s">
        <v>3812</v>
      </c>
      <c r="B4980" s="68" t="s">
        <v>38</v>
      </c>
    </row>
    <row r="4981" spans="1:2">
      <c r="A4981" t="s">
        <v>1872</v>
      </c>
      <c r="B4981" s="68" t="s">
        <v>38</v>
      </c>
    </row>
    <row r="4982" spans="1:2">
      <c r="A4982" t="s">
        <v>6838</v>
      </c>
      <c r="B4982" s="68" t="s">
        <v>36</v>
      </c>
    </row>
    <row r="4983" spans="1:2">
      <c r="A4983" t="s">
        <v>2314</v>
      </c>
      <c r="B4983" s="68" t="s">
        <v>38</v>
      </c>
    </row>
    <row r="4984" spans="1:2">
      <c r="A4984" t="s">
        <v>2974</v>
      </c>
      <c r="B4984" s="68" t="s">
        <v>74</v>
      </c>
    </row>
    <row r="4985" spans="1:2">
      <c r="A4985" t="s">
        <v>1623</v>
      </c>
      <c r="B4985" s="68" t="s">
        <v>38</v>
      </c>
    </row>
    <row r="4986" spans="1:2">
      <c r="A4986" t="s">
        <v>261</v>
      </c>
      <c r="B4986" s="68" t="s">
        <v>38</v>
      </c>
    </row>
    <row r="4987" spans="1:2">
      <c r="A4987" t="s">
        <v>7099</v>
      </c>
      <c r="B4987" s="68" t="s">
        <v>38</v>
      </c>
    </row>
    <row r="4988" spans="1:2">
      <c r="A4988" t="s">
        <v>6124</v>
      </c>
      <c r="B4988" s="68" t="s">
        <v>36</v>
      </c>
    </row>
    <row r="4989" spans="1:2">
      <c r="A4989" t="s">
        <v>1068</v>
      </c>
      <c r="B4989" s="68" t="s">
        <v>38</v>
      </c>
    </row>
    <row r="4990" spans="1:2">
      <c r="A4990" t="s">
        <v>7391</v>
      </c>
      <c r="B4990" s="68" t="s">
        <v>36</v>
      </c>
    </row>
    <row r="4991" spans="1:2">
      <c r="A4991" t="s">
        <v>2824</v>
      </c>
      <c r="B4991" s="68" t="s">
        <v>74</v>
      </c>
    </row>
    <row r="4992" spans="1:2">
      <c r="A4992" t="s">
        <v>4358</v>
      </c>
      <c r="B4992" s="68" t="s">
        <v>38</v>
      </c>
    </row>
    <row r="4993" spans="1:2">
      <c r="A4993" t="s">
        <v>1069</v>
      </c>
      <c r="B4993" s="68" t="s">
        <v>38</v>
      </c>
    </row>
    <row r="4994" spans="1:2">
      <c r="A4994" t="s">
        <v>733</v>
      </c>
      <c r="B4994" s="68" t="s">
        <v>74</v>
      </c>
    </row>
    <row r="4995" spans="1:2">
      <c r="A4995" t="s">
        <v>6410</v>
      </c>
      <c r="B4995" s="68" t="s">
        <v>38</v>
      </c>
    </row>
    <row r="4996" spans="1:2">
      <c r="A4996" t="s">
        <v>2495</v>
      </c>
      <c r="B4996" s="68" t="s">
        <v>38</v>
      </c>
    </row>
    <row r="4997" spans="1:2">
      <c r="A4997" t="s">
        <v>4996</v>
      </c>
      <c r="B4997" s="68" t="s">
        <v>38</v>
      </c>
    </row>
    <row r="4998" spans="1:2">
      <c r="A4998" t="s">
        <v>2094</v>
      </c>
      <c r="B4998" s="68" t="s">
        <v>38</v>
      </c>
    </row>
    <row r="4999" spans="1:2">
      <c r="A4999" t="s">
        <v>7430</v>
      </c>
      <c r="B4999" s="68" t="s">
        <v>36</v>
      </c>
    </row>
    <row r="5000" spans="1:2">
      <c r="A5000" t="s">
        <v>7494</v>
      </c>
      <c r="B5000" s="68" t="s">
        <v>35</v>
      </c>
    </row>
    <row r="5001" spans="1:2">
      <c r="A5001" t="s">
        <v>546</v>
      </c>
      <c r="B5001" s="68" t="s">
        <v>38</v>
      </c>
    </row>
    <row r="5002" spans="1:2">
      <c r="A5002" t="s">
        <v>2095</v>
      </c>
      <c r="B5002" s="68" t="s">
        <v>74</v>
      </c>
    </row>
    <row r="5003" spans="1:2">
      <c r="A5003" t="s">
        <v>3902</v>
      </c>
      <c r="B5003" s="68" t="s">
        <v>38</v>
      </c>
    </row>
    <row r="5004" spans="1:2">
      <c r="A5004" t="s">
        <v>4025</v>
      </c>
      <c r="B5004" s="68" t="s">
        <v>38</v>
      </c>
    </row>
    <row r="5005" spans="1:2">
      <c r="A5005" t="s">
        <v>2315</v>
      </c>
      <c r="B5005" s="68" t="s">
        <v>74</v>
      </c>
    </row>
    <row r="5006" spans="1:2">
      <c r="A5006" t="s">
        <v>905</v>
      </c>
      <c r="B5006" s="68" t="s">
        <v>38</v>
      </c>
    </row>
    <row r="5007" spans="1:2">
      <c r="A5007" t="s">
        <v>4949</v>
      </c>
      <c r="B5007" s="68" t="s">
        <v>37</v>
      </c>
    </row>
    <row r="5008" spans="1:2">
      <c r="A5008" t="s">
        <v>2316</v>
      </c>
      <c r="B5008" s="68" t="s">
        <v>38</v>
      </c>
    </row>
    <row r="5009" spans="1:2">
      <c r="A5009" t="s">
        <v>5582</v>
      </c>
      <c r="B5009" s="68" t="s">
        <v>37</v>
      </c>
    </row>
    <row r="5010" spans="1:2">
      <c r="A5010" t="s">
        <v>6125</v>
      </c>
      <c r="B5010" s="68" t="s">
        <v>36</v>
      </c>
    </row>
    <row r="5011" spans="1:2">
      <c r="A5011" t="s">
        <v>3304</v>
      </c>
      <c r="B5011" s="68" t="s">
        <v>38</v>
      </c>
    </row>
    <row r="5012" spans="1:2">
      <c r="A5012" t="s">
        <v>1070</v>
      </c>
      <c r="B5012" s="68" t="s">
        <v>38</v>
      </c>
    </row>
    <row r="5013" spans="1:2">
      <c r="A5013" t="s">
        <v>2825</v>
      </c>
      <c r="B5013" s="68" t="s">
        <v>38</v>
      </c>
    </row>
    <row r="5014" spans="1:2">
      <c r="A5014" t="s">
        <v>6933</v>
      </c>
      <c r="B5014" s="68" t="s">
        <v>37</v>
      </c>
    </row>
    <row r="5015" spans="1:2">
      <c r="A5015" t="s">
        <v>7749</v>
      </c>
      <c r="B5015" s="68" t="s">
        <v>36</v>
      </c>
    </row>
    <row r="5016" spans="1:2">
      <c r="A5016" t="s">
        <v>7100</v>
      </c>
      <c r="B5016" s="68" t="s">
        <v>38</v>
      </c>
    </row>
    <row r="5017" spans="1:2">
      <c r="A5017" t="s">
        <v>6411</v>
      </c>
      <c r="B5017" s="68" t="s">
        <v>37</v>
      </c>
    </row>
    <row r="5018" spans="1:2">
      <c r="A5018" t="s">
        <v>5583</v>
      </c>
      <c r="B5018" s="68" t="s">
        <v>38</v>
      </c>
    </row>
    <row r="5019" spans="1:2">
      <c r="A5019" t="s">
        <v>7864</v>
      </c>
      <c r="B5019" s="68" t="s">
        <v>38</v>
      </c>
    </row>
    <row r="5020" spans="1:2">
      <c r="A5020" t="s">
        <v>7588</v>
      </c>
      <c r="B5020" s="68" t="s">
        <v>35</v>
      </c>
    </row>
    <row r="5021" spans="1:2">
      <c r="A5021" t="s">
        <v>6839</v>
      </c>
      <c r="B5021" s="68" t="s">
        <v>36</v>
      </c>
    </row>
    <row r="5022" spans="1:2">
      <c r="A5022" t="s">
        <v>8143</v>
      </c>
      <c r="B5022" s="68" t="s">
        <v>36</v>
      </c>
    </row>
    <row r="5023" spans="1:2">
      <c r="A5023" t="s">
        <v>3903</v>
      </c>
      <c r="B5023" s="68" t="s">
        <v>74</v>
      </c>
    </row>
    <row r="5024" spans="1:2">
      <c r="A5024" t="s">
        <v>8043</v>
      </c>
      <c r="B5024" s="68" t="s">
        <v>36</v>
      </c>
    </row>
    <row r="5025" spans="1:2">
      <c r="A5025" t="s">
        <v>8144</v>
      </c>
      <c r="B5025" s="68" t="s">
        <v>36</v>
      </c>
    </row>
    <row r="5026" spans="1:2">
      <c r="A5026" t="s">
        <v>1873</v>
      </c>
      <c r="B5026" s="68" t="s">
        <v>38</v>
      </c>
    </row>
    <row r="5027" spans="1:2">
      <c r="A5027" t="s">
        <v>6220</v>
      </c>
      <c r="B5027" s="68" t="s">
        <v>37</v>
      </c>
    </row>
    <row r="5028" spans="1:2">
      <c r="A5028" t="s">
        <v>262</v>
      </c>
      <c r="B5028" s="68" t="s">
        <v>38</v>
      </c>
    </row>
    <row r="5029" spans="1:2">
      <c r="A5029" t="s">
        <v>2496</v>
      </c>
      <c r="B5029" s="68" t="s">
        <v>38</v>
      </c>
    </row>
    <row r="5030" spans="1:2">
      <c r="A5030" t="s">
        <v>3904</v>
      </c>
      <c r="B5030" s="68" t="s">
        <v>38</v>
      </c>
    </row>
    <row r="5031" spans="1:2">
      <c r="A5031" t="s">
        <v>263</v>
      </c>
      <c r="B5031" s="68" t="s">
        <v>38</v>
      </c>
    </row>
    <row r="5032" spans="1:2">
      <c r="A5032" t="s">
        <v>2317</v>
      </c>
      <c r="B5032" s="68" t="s">
        <v>38</v>
      </c>
    </row>
    <row r="5033" spans="1:2">
      <c r="A5033" t="s">
        <v>4453</v>
      </c>
      <c r="B5033" s="68" t="s">
        <v>74</v>
      </c>
    </row>
    <row r="5034" spans="1:2">
      <c r="A5034" t="s">
        <v>7299</v>
      </c>
      <c r="B5034" s="68" t="s">
        <v>37</v>
      </c>
    </row>
    <row r="5035" spans="1:2">
      <c r="A5035" t="s">
        <v>4787</v>
      </c>
      <c r="B5035" s="68" t="s">
        <v>37</v>
      </c>
    </row>
    <row r="5036" spans="1:2">
      <c r="A5036" t="s">
        <v>264</v>
      </c>
      <c r="B5036" s="68" t="s">
        <v>74</v>
      </c>
    </row>
    <row r="5037" spans="1:2">
      <c r="A5037" t="s">
        <v>1071</v>
      </c>
      <c r="B5037" s="68" t="s">
        <v>38</v>
      </c>
    </row>
    <row r="5038" spans="1:2">
      <c r="A5038" t="s">
        <v>265</v>
      </c>
      <c r="B5038" s="68" t="s">
        <v>38</v>
      </c>
    </row>
    <row r="5039" spans="1:2">
      <c r="A5039" t="s">
        <v>4314</v>
      </c>
      <c r="B5039" s="68" t="s">
        <v>74</v>
      </c>
    </row>
    <row r="5040" spans="1:2">
      <c r="A5040" t="s">
        <v>7101</v>
      </c>
      <c r="B5040" s="68" t="s">
        <v>37</v>
      </c>
    </row>
    <row r="5041" spans="1:2">
      <c r="A5041" t="s">
        <v>7750</v>
      </c>
      <c r="B5041" s="68" t="s">
        <v>37</v>
      </c>
    </row>
    <row r="5042" spans="1:2">
      <c r="A5042" t="s">
        <v>5232</v>
      </c>
      <c r="B5042" s="68" t="s">
        <v>37</v>
      </c>
    </row>
    <row r="5043" spans="1:2">
      <c r="A5043" t="s">
        <v>3502</v>
      </c>
      <c r="B5043" s="68" t="s">
        <v>74</v>
      </c>
    </row>
    <row r="5044" spans="1:2">
      <c r="A5044" t="s">
        <v>3421</v>
      </c>
      <c r="B5044" s="68" t="s">
        <v>38</v>
      </c>
    </row>
    <row r="5045" spans="1:2">
      <c r="A5045" t="s">
        <v>3591</v>
      </c>
      <c r="B5045" s="68" t="s">
        <v>38</v>
      </c>
    </row>
    <row r="5046" spans="1:2">
      <c r="A5046" t="s">
        <v>1717</v>
      </c>
      <c r="B5046" s="68" t="s">
        <v>74</v>
      </c>
    </row>
    <row r="5047" spans="1:2">
      <c r="A5047" t="s">
        <v>7102</v>
      </c>
      <c r="B5047" s="68" t="s">
        <v>37</v>
      </c>
    </row>
    <row r="5048" spans="1:2">
      <c r="A5048" t="s">
        <v>2096</v>
      </c>
      <c r="B5048" s="68" t="s">
        <v>38</v>
      </c>
    </row>
    <row r="5049" spans="1:2">
      <c r="A5049" t="s">
        <v>1624</v>
      </c>
      <c r="B5049" s="68" t="s">
        <v>38</v>
      </c>
    </row>
    <row r="5050" spans="1:2">
      <c r="A5050" t="s">
        <v>1624</v>
      </c>
      <c r="B5050" s="68" t="s">
        <v>38</v>
      </c>
    </row>
    <row r="5051" spans="1:2">
      <c r="A5051" t="s">
        <v>2730</v>
      </c>
      <c r="B5051" s="68" t="s">
        <v>38</v>
      </c>
    </row>
    <row r="5052" spans="1:2">
      <c r="A5052" t="s">
        <v>2097</v>
      </c>
      <c r="B5052" s="68" t="s">
        <v>38</v>
      </c>
    </row>
    <row r="5053" spans="1:2">
      <c r="A5053" t="s">
        <v>3157</v>
      </c>
      <c r="B5053" s="68" t="s">
        <v>74</v>
      </c>
    </row>
    <row r="5054" spans="1:2">
      <c r="A5054" t="s">
        <v>4727</v>
      </c>
      <c r="B5054" s="68" t="s">
        <v>38</v>
      </c>
    </row>
    <row r="5055" spans="1:2">
      <c r="A5055" t="s">
        <v>547</v>
      </c>
      <c r="B5055" s="68" t="s">
        <v>38</v>
      </c>
    </row>
    <row r="5056" spans="1:2">
      <c r="A5056" t="s">
        <v>4359</v>
      </c>
      <c r="B5056" s="68" t="s">
        <v>38</v>
      </c>
    </row>
    <row r="5057" spans="1:2">
      <c r="A5057" t="s">
        <v>6551</v>
      </c>
      <c r="B5057" s="68" t="s">
        <v>37</v>
      </c>
    </row>
    <row r="5058" spans="1:2">
      <c r="A5058" t="s">
        <v>1625</v>
      </c>
      <c r="B5058" s="68" t="s">
        <v>74</v>
      </c>
    </row>
    <row r="5059" spans="1:2">
      <c r="A5059" t="s">
        <v>3158</v>
      </c>
      <c r="B5059" s="68" t="s">
        <v>74</v>
      </c>
    </row>
    <row r="5060" spans="1:2">
      <c r="A5060" t="s">
        <v>3159</v>
      </c>
      <c r="B5060" s="68" t="s">
        <v>74</v>
      </c>
    </row>
    <row r="5061" spans="1:2">
      <c r="A5061" t="s">
        <v>906</v>
      </c>
      <c r="B5061" s="68" t="s">
        <v>38</v>
      </c>
    </row>
    <row r="5062" spans="1:2">
      <c r="A5062" t="s">
        <v>4997</v>
      </c>
      <c r="B5062" s="68" t="s">
        <v>37</v>
      </c>
    </row>
    <row r="5063" spans="1:2">
      <c r="A5063" t="s">
        <v>5153</v>
      </c>
      <c r="B5063" s="68" t="s">
        <v>38</v>
      </c>
    </row>
    <row r="5064" spans="1:2">
      <c r="A5064" t="s">
        <v>5768</v>
      </c>
      <c r="B5064" s="68" t="s">
        <v>37</v>
      </c>
    </row>
    <row r="5065" spans="1:2">
      <c r="A5065" t="s">
        <v>5044</v>
      </c>
      <c r="B5065" s="68" t="s">
        <v>38</v>
      </c>
    </row>
    <row r="5066" spans="1:2">
      <c r="A5066" t="s">
        <v>5891</v>
      </c>
      <c r="B5066" s="68" t="s">
        <v>37</v>
      </c>
    </row>
    <row r="5067" spans="1:2">
      <c r="A5067" t="s">
        <v>5892</v>
      </c>
      <c r="B5067" s="68" t="s">
        <v>38</v>
      </c>
    </row>
    <row r="5068" spans="1:2">
      <c r="A5068" t="s">
        <v>5808</v>
      </c>
      <c r="B5068" s="68" t="s">
        <v>37</v>
      </c>
    </row>
    <row r="5069" spans="1:2">
      <c r="A5069" t="s">
        <v>7211</v>
      </c>
      <c r="B5069" s="68" t="s">
        <v>37</v>
      </c>
    </row>
    <row r="5070" spans="1:2">
      <c r="A5070" t="s">
        <v>5893</v>
      </c>
      <c r="B5070" s="68" t="s">
        <v>37</v>
      </c>
    </row>
    <row r="5071" spans="1:2">
      <c r="A5071" t="s">
        <v>3503</v>
      </c>
      <c r="B5071" s="68" t="s">
        <v>74</v>
      </c>
    </row>
    <row r="5072" spans="1:2">
      <c r="A5072" t="s">
        <v>2975</v>
      </c>
      <c r="B5072" s="68" t="s">
        <v>74</v>
      </c>
    </row>
    <row r="5073" spans="1:2">
      <c r="A5073" t="s">
        <v>5463</v>
      </c>
      <c r="B5073" s="68" t="s">
        <v>38</v>
      </c>
    </row>
    <row r="5074" spans="1:2">
      <c r="A5074" t="s">
        <v>7967</v>
      </c>
      <c r="B5074" s="68" t="s">
        <v>37</v>
      </c>
    </row>
    <row r="5075" spans="1:2">
      <c r="A5075" t="s">
        <v>8044</v>
      </c>
      <c r="B5075" s="68" t="s">
        <v>36</v>
      </c>
    </row>
    <row r="5076" spans="1:2">
      <c r="A5076" t="s">
        <v>6552</v>
      </c>
      <c r="B5076" s="68" t="s">
        <v>37</v>
      </c>
    </row>
    <row r="5077" spans="1:2">
      <c r="A5077" t="s">
        <v>2826</v>
      </c>
      <c r="B5077" s="68" t="s">
        <v>38</v>
      </c>
    </row>
    <row r="5078" spans="1:2">
      <c r="A5078" t="s">
        <v>5693</v>
      </c>
      <c r="B5078" s="68" t="s">
        <v>38</v>
      </c>
    </row>
    <row r="5079" spans="1:2">
      <c r="A5079" t="s">
        <v>7865</v>
      </c>
      <c r="B5079" s="68" t="s">
        <v>36</v>
      </c>
    </row>
    <row r="5080" spans="1:2">
      <c r="A5080" t="s">
        <v>4829</v>
      </c>
      <c r="B5080" s="68" t="s">
        <v>38</v>
      </c>
    </row>
    <row r="5081" spans="1:2">
      <c r="A5081" t="s">
        <v>3160</v>
      </c>
      <c r="B5081" s="68" t="s">
        <v>74</v>
      </c>
    </row>
    <row r="5082" spans="1:2">
      <c r="A5082" t="s">
        <v>5045</v>
      </c>
      <c r="B5082" s="68" t="s">
        <v>38</v>
      </c>
    </row>
    <row r="5083" spans="1:2">
      <c r="A5083" t="s">
        <v>4088</v>
      </c>
      <c r="B5083" s="68" t="s">
        <v>38</v>
      </c>
    </row>
    <row r="5084" spans="1:2">
      <c r="A5084" t="s">
        <v>6553</v>
      </c>
      <c r="B5084" s="68" t="s">
        <v>37</v>
      </c>
    </row>
    <row r="5085" spans="1:2">
      <c r="A5085" t="s">
        <v>2827</v>
      </c>
      <c r="B5085" s="68" t="s">
        <v>38</v>
      </c>
    </row>
    <row r="5086" spans="1:2">
      <c r="A5086" t="s">
        <v>734</v>
      </c>
      <c r="B5086" s="68" t="s">
        <v>38</v>
      </c>
    </row>
    <row r="5087" spans="1:2">
      <c r="A5087" t="s">
        <v>735</v>
      </c>
      <c r="B5087" s="68" t="s">
        <v>74</v>
      </c>
    </row>
    <row r="5088" spans="1:2">
      <c r="A5088" t="s">
        <v>1339</v>
      </c>
      <c r="B5088" s="68" t="s">
        <v>74</v>
      </c>
    </row>
    <row r="5089" spans="1:2">
      <c r="A5089" t="s">
        <v>3734</v>
      </c>
      <c r="B5089" s="68" t="s">
        <v>38</v>
      </c>
    </row>
    <row r="5090" spans="1:2">
      <c r="A5090" t="s">
        <v>1874</v>
      </c>
      <c r="B5090" s="68" t="s">
        <v>38</v>
      </c>
    </row>
    <row r="5091" spans="1:2">
      <c r="A5091" t="s">
        <v>266</v>
      </c>
      <c r="B5091" s="68" t="s">
        <v>74</v>
      </c>
    </row>
    <row r="5092" spans="1:2">
      <c r="A5092" t="s">
        <v>267</v>
      </c>
      <c r="B5092" s="68" t="s">
        <v>38</v>
      </c>
    </row>
    <row r="5093" spans="1:2">
      <c r="A5093" t="s">
        <v>268</v>
      </c>
      <c r="B5093" s="68" t="s">
        <v>74</v>
      </c>
    </row>
    <row r="5094" spans="1:2">
      <c r="A5094" t="s">
        <v>2644</v>
      </c>
      <c r="B5094" s="68" t="s">
        <v>38</v>
      </c>
    </row>
    <row r="5095" spans="1:2">
      <c r="A5095" t="s">
        <v>446</v>
      </c>
      <c r="B5095" s="68" t="s">
        <v>38</v>
      </c>
    </row>
    <row r="5096" spans="1:2">
      <c r="A5096" t="s">
        <v>2318</v>
      </c>
      <c r="B5096" s="68" t="s">
        <v>74</v>
      </c>
    </row>
    <row r="5097" spans="1:2">
      <c r="A5097" t="s">
        <v>2319</v>
      </c>
      <c r="B5097" s="68" t="s">
        <v>38</v>
      </c>
    </row>
    <row r="5098" spans="1:2">
      <c r="A5098" t="s">
        <v>6554</v>
      </c>
      <c r="B5098" s="68" t="s">
        <v>37</v>
      </c>
    </row>
    <row r="5099" spans="1:2">
      <c r="A5099" t="s">
        <v>269</v>
      </c>
      <c r="B5099" s="68" t="s">
        <v>38</v>
      </c>
    </row>
    <row r="5100" spans="1:2">
      <c r="A5100" t="s">
        <v>4950</v>
      </c>
      <c r="B5100" s="68" t="s">
        <v>38</v>
      </c>
    </row>
    <row r="5101" spans="1:2">
      <c r="A5101" t="s">
        <v>5046</v>
      </c>
      <c r="B5101" s="68" t="s">
        <v>37</v>
      </c>
    </row>
    <row r="5102" spans="1:2">
      <c r="A5102" t="s">
        <v>4663</v>
      </c>
      <c r="B5102" s="68" t="s">
        <v>38</v>
      </c>
    </row>
    <row r="5103" spans="1:2">
      <c r="A5103" t="s">
        <v>3305</v>
      </c>
      <c r="B5103" s="68" t="s">
        <v>38</v>
      </c>
    </row>
    <row r="5104" spans="1:2">
      <c r="A5104" t="s">
        <v>5809</v>
      </c>
      <c r="B5104" s="68" t="s">
        <v>37</v>
      </c>
    </row>
    <row r="5105" spans="1:2">
      <c r="A5105" t="s">
        <v>2645</v>
      </c>
      <c r="B5105" s="68" t="s">
        <v>38</v>
      </c>
    </row>
    <row r="5106" spans="1:2">
      <c r="A5106" t="s">
        <v>5694</v>
      </c>
      <c r="B5106" s="68" t="s">
        <v>74</v>
      </c>
    </row>
    <row r="5107" spans="1:2">
      <c r="A5107" t="s">
        <v>2828</v>
      </c>
      <c r="B5107" s="68" t="s">
        <v>38</v>
      </c>
    </row>
    <row r="5108" spans="1:2">
      <c r="A5108" t="s">
        <v>6046</v>
      </c>
      <c r="B5108" s="68" t="s">
        <v>38</v>
      </c>
    </row>
    <row r="5109" spans="1:2">
      <c r="A5109" t="s">
        <v>6657</v>
      </c>
      <c r="B5109" s="68" t="s">
        <v>37</v>
      </c>
    </row>
    <row r="5110" spans="1:2">
      <c r="A5110" t="s">
        <v>1875</v>
      </c>
      <c r="B5110" s="68" t="s">
        <v>38</v>
      </c>
    </row>
    <row r="5111" spans="1:2">
      <c r="A5111" t="s">
        <v>3306</v>
      </c>
      <c r="B5111" s="68" t="s">
        <v>38</v>
      </c>
    </row>
    <row r="5112" spans="1:2">
      <c r="A5112" t="s">
        <v>4689</v>
      </c>
      <c r="B5112" s="68" t="s">
        <v>37</v>
      </c>
    </row>
    <row r="5113" spans="1:2">
      <c r="A5113" t="s">
        <v>5695</v>
      </c>
      <c r="B5113" s="68" t="s">
        <v>38</v>
      </c>
    </row>
    <row r="5114" spans="1:2">
      <c r="A5114" t="s">
        <v>6221</v>
      </c>
      <c r="B5114" s="68" t="s">
        <v>37</v>
      </c>
    </row>
    <row r="5115" spans="1:2">
      <c r="A5115" t="s">
        <v>5696</v>
      </c>
      <c r="B5115" s="68" t="s">
        <v>74</v>
      </c>
    </row>
    <row r="5116" spans="1:2">
      <c r="A5116" t="s">
        <v>6047</v>
      </c>
      <c r="B5116" s="68" t="s">
        <v>38</v>
      </c>
    </row>
    <row r="5117" spans="1:2">
      <c r="A5117" t="s">
        <v>6934</v>
      </c>
      <c r="B5117" s="68" t="s">
        <v>38</v>
      </c>
    </row>
    <row r="5118" spans="1:2">
      <c r="A5118" t="s">
        <v>6048</v>
      </c>
      <c r="B5118" s="68" t="s">
        <v>74</v>
      </c>
    </row>
    <row r="5119" spans="1:2">
      <c r="A5119" t="s">
        <v>5357</v>
      </c>
      <c r="B5119" s="68" t="s">
        <v>38</v>
      </c>
    </row>
    <row r="5120" spans="1:2">
      <c r="A5120" t="s">
        <v>5810</v>
      </c>
      <c r="B5120" s="68" t="s">
        <v>37</v>
      </c>
    </row>
    <row r="5121" spans="1:2">
      <c r="A5121" t="s">
        <v>5584</v>
      </c>
      <c r="B5121" s="68" t="s">
        <v>38</v>
      </c>
    </row>
    <row r="5122" spans="1:2">
      <c r="A5122" t="s">
        <v>1876</v>
      </c>
      <c r="B5122" s="68" t="s">
        <v>38</v>
      </c>
    </row>
    <row r="5123" spans="1:2">
      <c r="A5123" t="s">
        <v>2646</v>
      </c>
      <c r="B5123" s="68" t="s">
        <v>38</v>
      </c>
    </row>
    <row r="5124" spans="1:2">
      <c r="A5124" t="s">
        <v>270</v>
      </c>
      <c r="B5124" s="68" t="s">
        <v>74</v>
      </c>
    </row>
    <row r="5125" spans="1:2">
      <c r="A5125" t="s">
        <v>5982</v>
      </c>
      <c r="B5125" s="68" t="s">
        <v>37</v>
      </c>
    </row>
    <row r="5126" spans="1:2">
      <c r="A5126" t="s">
        <v>7355</v>
      </c>
      <c r="B5126" s="68" t="s">
        <v>37</v>
      </c>
    </row>
    <row r="5127" spans="1:2">
      <c r="A5127" t="s">
        <v>6555</v>
      </c>
      <c r="B5127" s="68" t="s">
        <v>37</v>
      </c>
    </row>
    <row r="5128" spans="1:2">
      <c r="A5128" t="s">
        <v>7495</v>
      </c>
      <c r="B5128" s="68" t="s">
        <v>38</v>
      </c>
    </row>
    <row r="5129" spans="1:2">
      <c r="A5129" t="s">
        <v>7496</v>
      </c>
      <c r="B5129" s="68" t="s">
        <v>38</v>
      </c>
    </row>
    <row r="5130" spans="1:2">
      <c r="A5130" t="s">
        <v>5358</v>
      </c>
      <c r="B5130" s="68" t="s">
        <v>38</v>
      </c>
    </row>
    <row r="5131" spans="1:2">
      <c r="A5131" t="s">
        <v>5983</v>
      </c>
      <c r="B5131" s="68" t="s">
        <v>38</v>
      </c>
    </row>
    <row r="5132" spans="1:2">
      <c r="A5132" t="s">
        <v>5047</v>
      </c>
      <c r="B5132" s="68" t="s">
        <v>38</v>
      </c>
    </row>
    <row r="5133" spans="1:2">
      <c r="A5133" t="s">
        <v>5154</v>
      </c>
      <c r="B5133" s="68" t="s">
        <v>37</v>
      </c>
    </row>
    <row r="5134" spans="1:2">
      <c r="A5134" t="s">
        <v>5233</v>
      </c>
      <c r="B5134" s="68" t="s">
        <v>37</v>
      </c>
    </row>
    <row r="5135" spans="1:2">
      <c r="A5135" t="s">
        <v>7212</v>
      </c>
      <c r="B5135" s="68" t="s">
        <v>37</v>
      </c>
    </row>
    <row r="5136" spans="1:2">
      <c r="A5136" t="s">
        <v>7213</v>
      </c>
      <c r="B5136" s="68" t="s">
        <v>38</v>
      </c>
    </row>
    <row r="5137" spans="1:2">
      <c r="A5137" t="s">
        <v>7431</v>
      </c>
      <c r="B5137" s="68" t="s">
        <v>36</v>
      </c>
    </row>
    <row r="5138" spans="1:2">
      <c r="A5138" t="s">
        <v>6412</v>
      </c>
      <c r="B5138" s="68" t="s">
        <v>37</v>
      </c>
    </row>
    <row r="5139" spans="1:2">
      <c r="A5139" t="s">
        <v>548</v>
      </c>
      <c r="B5139" s="68" t="s">
        <v>38</v>
      </c>
    </row>
    <row r="5140" spans="1:2">
      <c r="A5140" t="s">
        <v>1175</v>
      </c>
      <c r="B5140" s="68" t="s">
        <v>74</v>
      </c>
    </row>
    <row r="5141" spans="1:2">
      <c r="A5141" t="s">
        <v>7589</v>
      </c>
      <c r="B5141" s="68" t="s">
        <v>36</v>
      </c>
    </row>
    <row r="5142" spans="1:2">
      <c r="A5142" t="s">
        <v>6049</v>
      </c>
      <c r="B5142" s="68" t="s">
        <v>38</v>
      </c>
    </row>
    <row r="5143" spans="1:2">
      <c r="A5143" t="s">
        <v>5697</v>
      </c>
      <c r="B5143" s="68" t="s">
        <v>38</v>
      </c>
    </row>
    <row r="5144" spans="1:2">
      <c r="A5144" t="s">
        <v>3813</v>
      </c>
      <c r="B5144" s="68" t="s">
        <v>38</v>
      </c>
    </row>
    <row r="5145" spans="1:2">
      <c r="A5145" t="s">
        <v>736</v>
      </c>
      <c r="B5145" s="68" t="s">
        <v>74</v>
      </c>
    </row>
    <row r="5146" spans="1:2">
      <c r="A5146" t="s">
        <v>447</v>
      </c>
      <c r="B5146" s="68" t="s">
        <v>38</v>
      </c>
    </row>
    <row r="5147" spans="1:2">
      <c r="A5147" t="s">
        <v>2320</v>
      </c>
      <c r="B5147" s="68" t="s">
        <v>74</v>
      </c>
    </row>
    <row r="5148" spans="1:2">
      <c r="A5148" t="s">
        <v>737</v>
      </c>
      <c r="B5148" s="68" t="s">
        <v>38</v>
      </c>
    </row>
    <row r="5149" spans="1:2">
      <c r="A5149" t="s">
        <v>4315</v>
      </c>
      <c r="B5149" s="68" t="s">
        <v>38</v>
      </c>
    </row>
    <row r="5150" spans="1:2">
      <c r="A5150" t="s">
        <v>3735</v>
      </c>
      <c r="B5150" s="68" t="s">
        <v>38</v>
      </c>
    </row>
    <row r="5151" spans="1:2">
      <c r="A5151" t="s">
        <v>2647</v>
      </c>
      <c r="B5151" s="68" t="s">
        <v>38</v>
      </c>
    </row>
    <row r="5152" spans="1:2">
      <c r="A5152" t="s">
        <v>5048</v>
      </c>
      <c r="B5152" s="68" t="s">
        <v>38</v>
      </c>
    </row>
    <row r="5153" spans="1:2">
      <c r="A5153" t="s">
        <v>6556</v>
      </c>
      <c r="B5153" s="68" t="s">
        <v>37</v>
      </c>
    </row>
    <row r="5154" spans="1:2">
      <c r="A5154" t="s">
        <v>2321</v>
      </c>
      <c r="B5154" s="68" t="s">
        <v>38</v>
      </c>
    </row>
    <row r="5155" spans="1:2">
      <c r="A5155" t="s">
        <v>4830</v>
      </c>
      <c r="B5155" s="68" t="s">
        <v>38</v>
      </c>
    </row>
    <row r="5156" spans="1:2">
      <c r="A5156" t="s">
        <v>4163</v>
      </c>
      <c r="B5156" s="68" t="s">
        <v>37</v>
      </c>
    </row>
    <row r="5157" spans="1:2">
      <c r="A5157" t="s">
        <v>7497</v>
      </c>
      <c r="B5157" s="68" t="s">
        <v>37</v>
      </c>
    </row>
    <row r="5158" spans="1:2">
      <c r="A5158" t="s">
        <v>6126</v>
      </c>
      <c r="B5158" s="68" t="s">
        <v>36</v>
      </c>
    </row>
    <row r="5159" spans="1:2">
      <c r="A5159" t="s">
        <v>4860</v>
      </c>
      <c r="B5159" s="68" t="s">
        <v>38</v>
      </c>
    </row>
    <row r="5160" spans="1:2">
      <c r="A5160" t="s">
        <v>2322</v>
      </c>
      <c r="B5160" s="68" t="s">
        <v>38</v>
      </c>
    </row>
    <row r="5161" spans="1:2">
      <c r="A5161" t="s">
        <v>5049</v>
      </c>
      <c r="B5161" s="68" t="s">
        <v>38</v>
      </c>
    </row>
    <row r="5162" spans="1:2">
      <c r="A5162" t="s">
        <v>7103</v>
      </c>
      <c r="B5162" s="68" t="s">
        <v>37</v>
      </c>
    </row>
    <row r="5163" spans="1:2">
      <c r="A5163" t="s">
        <v>5811</v>
      </c>
      <c r="B5163" s="68" t="s">
        <v>37</v>
      </c>
    </row>
    <row r="5164" spans="1:2">
      <c r="A5164" t="s">
        <v>1626</v>
      </c>
      <c r="B5164" s="68" t="s">
        <v>38</v>
      </c>
    </row>
    <row r="5165" spans="1:2">
      <c r="A5165" t="s">
        <v>4316</v>
      </c>
      <c r="B5165" s="68" t="s">
        <v>38</v>
      </c>
    </row>
    <row r="5166" spans="1:2">
      <c r="A5166" t="s">
        <v>2648</v>
      </c>
      <c r="B5166" s="68" t="s">
        <v>38</v>
      </c>
    </row>
    <row r="5167" spans="1:2">
      <c r="A5167" t="s">
        <v>271</v>
      </c>
      <c r="B5167" s="68" t="s">
        <v>38</v>
      </c>
    </row>
    <row r="5168" spans="1:2">
      <c r="A5168" t="s">
        <v>3422</v>
      </c>
      <c r="B5168" s="68" t="s">
        <v>38</v>
      </c>
    </row>
    <row r="5169" spans="1:2">
      <c r="A5169" t="s">
        <v>738</v>
      </c>
      <c r="B5169" s="68" t="s">
        <v>38</v>
      </c>
    </row>
    <row r="5170" spans="1:2">
      <c r="A5170" t="s">
        <v>2098</v>
      </c>
      <c r="B5170" s="68" t="s">
        <v>38</v>
      </c>
    </row>
    <row r="5171" spans="1:2">
      <c r="A5171" t="s">
        <v>3658</v>
      </c>
      <c r="B5171" s="68" t="s">
        <v>38</v>
      </c>
    </row>
    <row r="5172" spans="1:2">
      <c r="A5172" t="s">
        <v>6304</v>
      </c>
      <c r="B5172" s="68" t="s">
        <v>36</v>
      </c>
    </row>
    <row r="5173" spans="1:2">
      <c r="A5173" t="s">
        <v>7214</v>
      </c>
      <c r="B5173" s="68" t="s">
        <v>36</v>
      </c>
    </row>
    <row r="5174" spans="1:2">
      <c r="A5174" t="s">
        <v>4517</v>
      </c>
      <c r="B5174" s="68" t="s">
        <v>38</v>
      </c>
    </row>
    <row r="5175" spans="1:2">
      <c r="A5175" t="s">
        <v>5291</v>
      </c>
      <c r="B5175" s="68" t="s">
        <v>38</v>
      </c>
    </row>
    <row r="5176" spans="1:2">
      <c r="A5176" t="s">
        <v>1718</v>
      </c>
      <c r="B5176" s="68" t="s">
        <v>38</v>
      </c>
    </row>
    <row r="5177" spans="1:2">
      <c r="A5177" t="s">
        <v>2099</v>
      </c>
      <c r="B5177" s="68" t="s">
        <v>38</v>
      </c>
    </row>
    <row r="5178" spans="1:2">
      <c r="A5178" t="s">
        <v>739</v>
      </c>
      <c r="B5178" s="68" t="s">
        <v>38</v>
      </c>
    </row>
    <row r="5179" spans="1:2">
      <c r="A5179" t="s">
        <v>1719</v>
      </c>
      <c r="B5179" s="68" t="s">
        <v>74</v>
      </c>
    </row>
    <row r="5180" spans="1:2">
      <c r="A5180" t="s">
        <v>1176</v>
      </c>
      <c r="B5180" s="68" t="s">
        <v>38</v>
      </c>
    </row>
    <row r="5181" spans="1:2">
      <c r="A5181" t="s">
        <v>4664</v>
      </c>
      <c r="B5181" s="68" t="s">
        <v>38</v>
      </c>
    </row>
    <row r="5182" spans="1:2">
      <c r="A5182" t="s">
        <v>7708</v>
      </c>
      <c r="B5182" s="68" t="s">
        <v>37</v>
      </c>
    </row>
    <row r="5183" spans="1:2">
      <c r="A5183" t="s">
        <v>2100</v>
      </c>
      <c r="B5183" s="68" t="s">
        <v>38</v>
      </c>
    </row>
    <row r="5184" spans="1:2">
      <c r="A5184" t="s">
        <v>2101</v>
      </c>
      <c r="B5184" s="68" t="s">
        <v>74</v>
      </c>
    </row>
    <row r="5185" spans="1:2">
      <c r="A5185" t="s">
        <v>3736</v>
      </c>
      <c r="B5185" s="68" t="s">
        <v>38</v>
      </c>
    </row>
    <row r="5186" spans="1:2">
      <c r="A5186" t="s">
        <v>2102</v>
      </c>
      <c r="B5186" s="68" t="s">
        <v>74</v>
      </c>
    </row>
    <row r="5187" spans="1:2">
      <c r="A5187" t="s">
        <v>5812</v>
      </c>
      <c r="B5187" s="68" t="s">
        <v>37</v>
      </c>
    </row>
    <row r="5188" spans="1:2">
      <c r="A5188" t="s">
        <v>6935</v>
      </c>
      <c r="B5188" s="68" t="s">
        <v>38</v>
      </c>
    </row>
    <row r="5189" spans="1:2">
      <c r="A5189" t="s">
        <v>5585</v>
      </c>
      <c r="B5189" s="68" t="s">
        <v>38</v>
      </c>
    </row>
    <row r="5190" spans="1:2">
      <c r="A5190" t="s">
        <v>5586</v>
      </c>
      <c r="B5190" s="68" t="s">
        <v>37</v>
      </c>
    </row>
    <row r="5191" spans="1:2">
      <c r="A5191" t="s">
        <v>907</v>
      </c>
      <c r="B5191" s="68" t="s">
        <v>38</v>
      </c>
    </row>
    <row r="5192" spans="1:2">
      <c r="A5192" t="s">
        <v>1177</v>
      </c>
      <c r="B5192" s="68" t="s">
        <v>74</v>
      </c>
    </row>
    <row r="5193" spans="1:2">
      <c r="A5193" t="s">
        <v>7751</v>
      </c>
      <c r="B5193" s="68" t="s">
        <v>36</v>
      </c>
    </row>
    <row r="5194" spans="1:2">
      <c r="A5194" t="s">
        <v>6127</v>
      </c>
      <c r="B5194" s="68" t="s">
        <v>36</v>
      </c>
    </row>
    <row r="5195" spans="1:2">
      <c r="A5195" t="s">
        <v>5587</v>
      </c>
      <c r="B5195" s="68" t="s">
        <v>36</v>
      </c>
    </row>
    <row r="5196" spans="1:2">
      <c r="A5196" t="s">
        <v>1268</v>
      </c>
      <c r="B5196" s="68" t="s">
        <v>38</v>
      </c>
    </row>
    <row r="5197" spans="1:2">
      <c r="A5197" t="s">
        <v>4951</v>
      </c>
      <c r="B5197" s="68" t="s">
        <v>38</v>
      </c>
    </row>
    <row r="5198" spans="1:2">
      <c r="A5198" t="s">
        <v>4861</v>
      </c>
      <c r="B5198" s="68" t="s">
        <v>38</v>
      </c>
    </row>
    <row r="5199" spans="1:2">
      <c r="A5199" t="s">
        <v>2649</v>
      </c>
      <c r="B5199" s="68" t="s">
        <v>38</v>
      </c>
    </row>
    <row r="5200" spans="1:2">
      <c r="A5200" t="s">
        <v>2497</v>
      </c>
      <c r="B5200" s="68" t="s">
        <v>74</v>
      </c>
    </row>
    <row r="5201" spans="1:2">
      <c r="A5201" t="s">
        <v>4164</v>
      </c>
      <c r="B5201" s="68" t="s">
        <v>36</v>
      </c>
    </row>
    <row r="5202" spans="1:2">
      <c r="A5202" t="s">
        <v>1072</v>
      </c>
      <c r="B5202" s="68" t="s">
        <v>38</v>
      </c>
    </row>
    <row r="5203" spans="1:2">
      <c r="A5203" t="s">
        <v>6050</v>
      </c>
      <c r="B5203" s="68" t="s">
        <v>38</v>
      </c>
    </row>
    <row r="5204" spans="1:2">
      <c r="A5204" t="s">
        <v>4089</v>
      </c>
      <c r="B5204" s="68" t="s">
        <v>37</v>
      </c>
    </row>
    <row r="5205" spans="1:2">
      <c r="A5205" t="s">
        <v>5769</v>
      </c>
      <c r="B5205" s="68" t="s">
        <v>74</v>
      </c>
    </row>
    <row r="5206" spans="1:2">
      <c r="A5206" t="s">
        <v>5984</v>
      </c>
      <c r="B5206" s="68" t="s">
        <v>38</v>
      </c>
    </row>
    <row r="5207" spans="1:2">
      <c r="A5207" t="s">
        <v>5985</v>
      </c>
      <c r="B5207" s="68" t="s">
        <v>38</v>
      </c>
    </row>
    <row r="5208" spans="1:2">
      <c r="A5208" t="s">
        <v>6413</v>
      </c>
      <c r="B5208" s="68" t="s">
        <v>37</v>
      </c>
    </row>
    <row r="5209" spans="1:2">
      <c r="A5209" t="s">
        <v>5894</v>
      </c>
      <c r="B5209" s="68" t="s">
        <v>37</v>
      </c>
    </row>
    <row r="5210" spans="1:2">
      <c r="A5210" t="s">
        <v>7104</v>
      </c>
      <c r="B5210" s="68" t="s">
        <v>38</v>
      </c>
    </row>
    <row r="5211" spans="1:2">
      <c r="A5211" t="s">
        <v>6936</v>
      </c>
      <c r="B5211" s="68" t="s">
        <v>38</v>
      </c>
    </row>
    <row r="5212" spans="1:2">
      <c r="A5212" t="s">
        <v>4952</v>
      </c>
      <c r="B5212" s="68" t="s">
        <v>38</v>
      </c>
    </row>
    <row r="5213" spans="1:2">
      <c r="A5213" t="s">
        <v>6128</v>
      </c>
      <c r="B5213" s="68" t="s">
        <v>36</v>
      </c>
    </row>
    <row r="5214" spans="1:2">
      <c r="A5214" t="s">
        <v>6658</v>
      </c>
      <c r="B5214" s="68" t="s">
        <v>37</v>
      </c>
    </row>
    <row r="5215" spans="1:2">
      <c r="A5215" t="s">
        <v>5813</v>
      </c>
      <c r="B5215" s="68" t="s">
        <v>38</v>
      </c>
    </row>
    <row r="5216" spans="1:2">
      <c r="A5216" t="s">
        <v>7105</v>
      </c>
      <c r="B5216" s="68" t="s">
        <v>37</v>
      </c>
    </row>
    <row r="5217" spans="1:2">
      <c r="A5217" t="s">
        <v>6937</v>
      </c>
      <c r="B5217" s="68" t="s">
        <v>38</v>
      </c>
    </row>
    <row r="5218" spans="1:2">
      <c r="A5218" t="s">
        <v>7709</v>
      </c>
      <c r="B5218" s="68" t="s">
        <v>36</v>
      </c>
    </row>
    <row r="5219" spans="1:2">
      <c r="A5219" t="s">
        <v>740</v>
      </c>
      <c r="B5219" s="68" t="s">
        <v>74</v>
      </c>
    </row>
    <row r="5220" spans="1:2">
      <c r="A5220" t="s">
        <v>6222</v>
      </c>
      <c r="B5220" s="68" t="s">
        <v>38</v>
      </c>
    </row>
    <row r="5221" spans="1:2">
      <c r="A5221" t="s">
        <v>5050</v>
      </c>
      <c r="B5221" s="68" t="s">
        <v>38</v>
      </c>
    </row>
    <row r="5222" spans="1:2">
      <c r="A5222" t="s">
        <v>4665</v>
      </c>
      <c r="B5222" s="68" t="s">
        <v>37</v>
      </c>
    </row>
    <row r="5223" spans="1:2">
      <c r="A5223" t="s">
        <v>6414</v>
      </c>
      <c r="B5223" s="68" t="s">
        <v>38</v>
      </c>
    </row>
    <row r="5224" spans="1:2">
      <c r="A5224" t="s">
        <v>6129</v>
      </c>
      <c r="B5224" s="68" t="s">
        <v>37</v>
      </c>
    </row>
    <row r="5225" spans="1:2">
      <c r="A5225" t="s">
        <v>6223</v>
      </c>
      <c r="B5225" s="68" t="s">
        <v>37</v>
      </c>
    </row>
    <row r="5226" spans="1:2">
      <c r="A5226" t="s">
        <v>4690</v>
      </c>
      <c r="B5226" s="68" t="s">
        <v>37</v>
      </c>
    </row>
    <row r="5227" spans="1:2">
      <c r="A5227" t="s">
        <v>2498</v>
      </c>
      <c r="B5227" s="68" t="s">
        <v>38</v>
      </c>
    </row>
    <row r="5228" spans="1:2">
      <c r="A5228" t="s">
        <v>3504</v>
      </c>
      <c r="B5228" s="68" t="s">
        <v>74</v>
      </c>
    </row>
    <row r="5229" spans="1:2">
      <c r="A5229" t="s">
        <v>2499</v>
      </c>
      <c r="B5229" s="68" t="s">
        <v>38</v>
      </c>
    </row>
    <row r="5230" spans="1:2">
      <c r="A5230" t="s">
        <v>3161</v>
      </c>
      <c r="B5230" s="68" t="s">
        <v>74</v>
      </c>
    </row>
    <row r="5231" spans="1:2">
      <c r="A5231" t="s">
        <v>3505</v>
      </c>
      <c r="B5231" s="68" t="s">
        <v>74</v>
      </c>
    </row>
    <row r="5232" spans="1:2">
      <c r="A5232" t="s">
        <v>4518</v>
      </c>
      <c r="B5232" s="68" t="s">
        <v>38</v>
      </c>
    </row>
    <row r="5233" spans="1:2">
      <c r="A5233" t="s">
        <v>2731</v>
      </c>
      <c r="B5233" s="68" t="s">
        <v>38</v>
      </c>
    </row>
    <row r="5234" spans="1:2">
      <c r="A5234" t="s">
        <v>3162</v>
      </c>
      <c r="B5234" s="68" t="s">
        <v>74</v>
      </c>
    </row>
    <row r="5235" spans="1:2">
      <c r="A5235" t="s">
        <v>3592</v>
      </c>
      <c r="B5235" s="68" t="s">
        <v>38</v>
      </c>
    </row>
    <row r="5236" spans="1:2">
      <c r="A5236" t="s">
        <v>4090</v>
      </c>
      <c r="B5236" s="68" t="s">
        <v>38</v>
      </c>
    </row>
    <row r="5237" spans="1:2">
      <c r="A5237" t="s">
        <v>2650</v>
      </c>
      <c r="B5237" s="68" t="s">
        <v>38</v>
      </c>
    </row>
    <row r="5238" spans="1:2">
      <c r="A5238" t="s">
        <v>1877</v>
      </c>
      <c r="B5238" s="68" t="s">
        <v>38</v>
      </c>
    </row>
    <row r="5239" spans="1:2">
      <c r="A5239" t="s">
        <v>2895</v>
      </c>
      <c r="B5239" s="68" t="s">
        <v>38</v>
      </c>
    </row>
    <row r="5240" spans="1:2">
      <c r="A5240" t="s">
        <v>4666</v>
      </c>
      <c r="B5240" s="68" t="s">
        <v>38</v>
      </c>
    </row>
    <row r="5241" spans="1:2">
      <c r="A5241" t="s">
        <v>4227</v>
      </c>
      <c r="B5241" s="68" t="s">
        <v>37</v>
      </c>
    </row>
    <row r="5242" spans="1:2">
      <c r="A5242" t="s">
        <v>2500</v>
      </c>
      <c r="B5242" s="68" t="s">
        <v>38</v>
      </c>
    </row>
    <row r="5243" spans="1:2">
      <c r="A5243" t="s">
        <v>2651</v>
      </c>
      <c r="B5243" s="68" t="s">
        <v>38</v>
      </c>
    </row>
    <row r="5244" spans="1:2">
      <c r="A5244" t="s">
        <v>4831</v>
      </c>
      <c r="B5244" s="68" t="s">
        <v>38</v>
      </c>
    </row>
    <row r="5245" spans="1:2">
      <c r="A5245" t="s">
        <v>3163</v>
      </c>
      <c r="B5245" s="68" t="s">
        <v>74</v>
      </c>
    </row>
    <row r="5246" spans="1:2">
      <c r="A5246" t="s">
        <v>5155</v>
      </c>
      <c r="B5246" s="68" t="s">
        <v>38</v>
      </c>
    </row>
    <row r="5247" spans="1:2">
      <c r="A5247" t="s">
        <v>1269</v>
      </c>
      <c r="B5247" s="68" t="s">
        <v>38</v>
      </c>
    </row>
    <row r="5248" spans="1:2">
      <c r="A5248" t="s">
        <v>5156</v>
      </c>
      <c r="B5248" s="68" t="s">
        <v>38</v>
      </c>
    </row>
    <row r="5249" spans="1:2">
      <c r="A5249" t="s">
        <v>4454</v>
      </c>
      <c r="B5249" s="68" t="s">
        <v>74</v>
      </c>
    </row>
    <row r="5250" spans="1:2">
      <c r="A5250" t="s">
        <v>5588</v>
      </c>
      <c r="B5250" s="68" t="s">
        <v>38</v>
      </c>
    </row>
    <row r="5251" spans="1:2">
      <c r="A5251" t="s">
        <v>4091</v>
      </c>
      <c r="B5251" s="68" t="s">
        <v>37</v>
      </c>
    </row>
    <row r="5252" spans="1:2">
      <c r="A5252" t="s">
        <v>5589</v>
      </c>
      <c r="B5252" s="68" t="s">
        <v>36</v>
      </c>
    </row>
    <row r="5253" spans="1:2">
      <c r="A5253" t="s">
        <v>6130</v>
      </c>
      <c r="B5253" s="68" t="s">
        <v>36</v>
      </c>
    </row>
    <row r="5254" spans="1:2">
      <c r="A5254" t="s">
        <v>6938</v>
      </c>
      <c r="B5254" s="68" t="s">
        <v>38</v>
      </c>
    </row>
    <row r="5255" spans="1:2">
      <c r="A5255" t="s">
        <v>4272</v>
      </c>
      <c r="B5255" s="68" t="s">
        <v>37</v>
      </c>
    </row>
    <row r="5256" spans="1:2">
      <c r="A5256" t="s">
        <v>1627</v>
      </c>
      <c r="B5256" s="68" t="s">
        <v>74</v>
      </c>
    </row>
    <row r="5257" spans="1:2">
      <c r="A5257" t="s">
        <v>448</v>
      </c>
      <c r="B5257" s="68" t="s">
        <v>74</v>
      </c>
    </row>
    <row r="5258" spans="1:2">
      <c r="A5258" t="s">
        <v>8045</v>
      </c>
      <c r="B5258" s="68" t="s">
        <v>36</v>
      </c>
    </row>
    <row r="5259" spans="1:2">
      <c r="A5259" t="s">
        <v>6305</v>
      </c>
      <c r="B5259" s="68" t="s">
        <v>37</v>
      </c>
    </row>
    <row r="5260" spans="1:2">
      <c r="A5260" t="s">
        <v>2501</v>
      </c>
      <c r="B5260" s="68" t="s">
        <v>38</v>
      </c>
    </row>
    <row r="5261" spans="1:2">
      <c r="A5261" t="s">
        <v>272</v>
      </c>
      <c r="B5261" s="68" t="s">
        <v>74</v>
      </c>
    </row>
    <row r="5262" spans="1:2">
      <c r="A5262" t="s">
        <v>3814</v>
      </c>
      <c r="B5262" s="68" t="s">
        <v>38</v>
      </c>
    </row>
    <row r="5263" spans="1:2">
      <c r="A5263" t="s">
        <v>273</v>
      </c>
      <c r="B5263" s="68" t="s">
        <v>38</v>
      </c>
    </row>
    <row r="5264" spans="1:2">
      <c r="A5264" t="s">
        <v>5770</v>
      </c>
      <c r="B5264" s="68" t="s">
        <v>36</v>
      </c>
    </row>
    <row r="5265" spans="1:2">
      <c r="A5265" t="s">
        <v>908</v>
      </c>
      <c r="B5265" s="68" t="s">
        <v>38</v>
      </c>
    </row>
    <row r="5266" spans="1:2">
      <c r="A5266" t="s">
        <v>1477</v>
      </c>
      <c r="B5266" s="68" t="s">
        <v>38</v>
      </c>
    </row>
    <row r="5267" spans="1:2">
      <c r="A5267" t="s">
        <v>274</v>
      </c>
      <c r="B5267" s="68" t="s">
        <v>74</v>
      </c>
    </row>
    <row r="5268" spans="1:2">
      <c r="A5268" t="s">
        <v>4026</v>
      </c>
      <c r="B5268" s="68" t="s">
        <v>38</v>
      </c>
    </row>
    <row r="5269" spans="1:2">
      <c r="A5269" t="s">
        <v>3164</v>
      </c>
      <c r="B5269" s="68" t="s">
        <v>74</v>
      </c>
    </row>
    <row r="5270" spans="1:2">
      <c r="A5270" t="s">
        <v>5051</v>
      </c>
      <c r="B5270" s="68" t="s">
        <v>38</v>
      </c>
    </row>
    <row r="5271" spans="1:2">
      <c r="A5271" t="s">
        <v>741</v>
      </c>
      <c r="B5271" s="68" t="s">
        <v>38</v>
      </c>
    </row>
    <row r="5272" spans="1:2">
      <c r="A5272" t="s">
        <v>275</v>
      </c>
      <c r="B5272" s="68" t="s">
        <v>38</v>
      </c>
    </row>
    <row r="5273" spans="1:2">
      <c r="A5273" t="s">
        <v>449</v>
      </c>
      <c r="B5273" s="68" t="s">
        <v>74</v>
      </c>
    </row>
    <row r="5274" spans="1:2">
      <c r="A5274" t="s">
        <v>1878</v>
      </c>
      <c r="B5274" s="68" t="s">
        <v>38</v>
      </c>
    </row>
    <row r="5275" spans="1:2">
      <c r="A5275" t="s">
        <v>4754</v>
      </c>
      <c r="B5275" s="68" t="s">
        <v>36</v>
      </c>
    </row>
    <row r="5276" spans="1:2">
      <c r="A5276" t="s">
        <v>3737</v>
      </c>
      <c r="B5276" s="68" t="s">
        <v>38</v>
      </c>
    </row>
    <row r="5277" spans="1:2">
      <c r="A5277" t="s">
        <v>5157</v>
      </c>
      <c r="B5277" s="68" t="s">
        <v>38</v>
      </c>
    </row>
    <row r="5278" spans="1:2">
      <c r="A5278" t="s">
        <v>276</v>
      </c>
      <c r="B5278" s="68" t="s">
        <v>38</v>
      </c>
    </row>
    <row r="5279" spans="1:2">
      <c r="A5279" t="s">
        <v>909</v>
      </c>
      <c r="B5279" s="68" t="s">
        <v>38</v>
      </c>
    </row>
    <row r="5280" spans="1:2">
      <c r="A5280" t="s">
        <v>3738</v>
      </c>
      <c r="B5280" s="68" t="s">
        <v>38</v>
      </c>
    </row>
    <row r="5281" spans="1:2">
      <c r="A5281" t="s">
        <v>3423</v>
      </c>
      <c r="B5281" s="68" t="s">
        <v>38</v>
      </c>
    </row>
    <row r="5282" spans="1:2">
      <c r="A5282" t="s">
        <v>1073</v>
      </c>
      <c r="B5282" s="68" t="s">
        <v>38</v>
      </c>
    </row>
    <row r="5283" spans="1:2">
      <c r="A5283" t="s">
        <v>4317</v>
      </c>
      <c r="B5283" s="68" t="s">
        <v>38</v>
      </c>
    </row>
    <row r="5284" spans="1:2">
      <c r="A5284" t="s">
        <v>742</v>
      </c>
      <c r="B5284" s="68" t="s">
        <v>38</v>
      </c>
    </row>
    <row r="5285" spans="1:2">
      <c r="A5285" t="s">
        <v>7590</v>
      </c>
      <c r="B5285" s="68" t="s">
        <v>36</v>
      </c>
    </row>
    <row r="5286" spans="1:2">
      <c r="A5286" t="s">
        <v>4788</v>
      </c>
      <c r="B5286" s="68" t="s">
        <v>37</v>
      </c>
    </row>
    <row r="5287" spans="1:2">
      <c r="A5287" t="s">
        <v>549</v>
      </c>
      <c r="B5287" s="68" t="s">
        <v>38</v>
      </c>
    </row>
    <row r="5288" spans="1:2">
      <c r="A5288" t="s">
        <v>277</v>
      </c>
      <c r="B5288" s="68" t="s">
        <v>38</v>
      </c>
    </row>
    <row r="5289" spans="1:2">
      <c r="A5289" t="s">
        <v>8046</v>
      </c>
      <c r="B5289" s="68" t="s">
        <v>35</v>
      </c>
    </row>
    <row r="5290" spans="1:2">
      <c r="A5290" t="s">
        <v>6557</v>
      </c>
      <c r="B5290" s="68" t="s">
        <v>36</v>
      </c>
    </row>
    <row r="5291" spans="1:2">
      <c r="A5291" t="s">
        <v>2323</v>
      </c>
      <c r="B5291" s="68" t="s">
        <v>38</v>
      </c>
    </row>
    <row r="5292" spans="1:2">
      <c r="A5292" t="s">
        <v>5464</v>
      </c>
      <c r="B5292" s="68" t="s">
        <v>38</v>
      </c>
    </row>
    <row r="5293" spans="1:2">
      <c r="A5293" t="s">
        <v>6995</v>
      </c>
      <c r="B5293" s="68" t="s">
        <v>37</v>
      </c>
    </row>
    <row r="5294" spans="1:2">
      <c r="A5294" t="s">
        <v>4691</v>
      </c>
      <c r="B5294" s="68" t="s">
        <v>37</v>
      </c>
    </row>
    <row r="5295" spans="1:2">
      <c r="A5295" t="s">
        <v>1178</v>
      </c>
      <c r="B5295" s="68" t="s">
        <v>74</v>
      </c>
    </row>
    <row r="5296" spans="1:2">
      <c r="A5296" t="s">
        <v>4692</v>
      </c>
      <c r="B5296" s="68" t="s">
        <v>38</v>
      </c>
    </row>
    <row r="5297" spans="1:2">
      <c r="A5297" t="s">
        <v>4896</v>
      </c>
      <c r="B5297" s="68" t="s">
        <v>38</v>
      </c>
    </row>
    <row r="5298" spans="1:2">
      <c r="A5298" t="s">
        <v>2732</v>
      </c>
      <c r="B5298" s="68" t="s">
        <v>38</v>
      </c>
    </row>
    <row r="5299" spans="1:2">
      <c r="A5299" t="s">
        <v>1720</v>
      </c>
      <c r="B5299" s="68" t="s">
        <v>38</v>
      </c>
    </row>
    <row r="5300" spans="1:2">
      <c r="A5300" t="s">
        <v>278</v>
      </c>
      <c r="B5300" s="68" t="s">
        <v>38</v>
      </c>
    </row>
    <row r="5301" spans="1:2">
      <c r="A5301" t="s">
        <v>2502</v>
      </c>
      <c r="B5301" s="68" t="s">
        <v>38</v>
      </c>
    </row>
    <row r="5302" spans="1:2">
      <c r="A5302" t="s">
        <v>2652</v>
      </c>
      <c r="B5302" s="68" t="s">
        <v>38</v>
      </c>
    </row>
    <row r="5303" spans="1:2">
      <c r="A5303" t="s">
        <v>7392</v>
      </c>
      <c r="B5303" s="68" t="s">
        <v>35</v>
      </c>
    </row>
    <row r="5304" spans="1:2">
      <c r="A5304" t="s">
        <v>5895</v>
      </c>
      <c r="B5304" s="68" t="s">
        <v>74</v>
      </c>
    </row>
    <row r="5305" spans="1:2">
      <c r="A5305" t="s">
        <v>5698</v>
      </c>
      <c r="B5305" s="68" t="s">
        <v>38</v>
      </c>
    </row>
    <row r="5306" spans="1:2">
      <c r="A5306" t="s">
        <v>6051</v>
      </c>
      <c r="B5306" s="68" t="s">
        <v>38</v>
      </c>
    </row>
    <row r="5307" spans="1:2">
      <c r="A5307" t="s">
        <v>7393</v>
      </c>
      <c r="B5307" s="68" t="s">
        <v>36</v>
      </c>
    </row>
    <row r="5308" spans="1:2">
      <c r="A5308" t="s">
        <v>7300</v>
      </c>
      <c r="B5308" s="68" t="s">
        <v>35</v>
      </c>
    </row>
    <row r="5309" spans="1:2">
      <c r="A5309" t="s">
        <v>7106</v>
      </c>
      <c r="B5309" s="68" t="s">
        <v>38</v>
      </c>
    </row>
    <row r="5310" spans="1:2">
      <c r="A5310" t="s">
        <v>7215</v>
      </c>
      <c r="B5310" s="68" t="s">
        <v>38</v>
      </c>
    </row>
    <row r="5311" spans="1:2">
      <c r="A5311" t="s">
        <v>7301</v>
      </c>
      <c r="B5311" s="68" t="s">
        <v>36</v>
      </c>
    </row>
    <row r="5312" spans="1:2">
      <c r="A5312" t="s">
        <v>2976</v>
      </c>
      <c r="B5312" s="68" t="s">
        <v>74</v>
      </c>
    </row>
    <row r="5313" spans="1:2">
      <c r="A5313" t="s">
        <v>1628</v>
      </c>
      <c r="B5313" s="68" t="s">
        <v>38</v>
      </c>
    </row>
    <row r="5314" spans="1:2">
      <c r="A5314" t="s">
        <v>7866</v>
      </c>
      <c r="B5314" s="68" t="s">
        <v>37</v>
      </c>
    </row>
    <row r="5315" spans="1:2">
      <c r="A5315" t="s">
        <v>4165</v>
      </c>
      <c r="B5315" s="68" t="s">
        <v>38</v>
      </c>
    </row>
    <row r="5316" spans="1:2">
      <c r="A5316" t="s">
        <v>743</v>
      </c>
      <c r="B5316" s="68" t="s">
        <v>38</v>
      </c>
    </row>
    <row r="5317" spans="1:2">
      <c r="A5317" t="s">
        <v>3905</v>
      </c>
      <c r="B5317" s="68" t="s">
        <v>38</v>
      </c>
    </row>
    <row r="5318" spans="1:2">
      <c r="A5318" t="s">
        <v>4637</v>
      </c>
      <c r="B5318" s="68" t="s">
        <v>38</v>
      </c>
    </row>
    <row r="5319" spans="1:2">
      <c r="A5319" t="s">
        <v>4318</v>
      </c>
      <c r="B5319" s="68" t="s">
        <v>38</v>
      </c>
    </row>
    <row r="5320" spans="1:2">
      <c r="A5320" t="s">
        <v>5590</v>
      </c>
      <c r="B5320" s="68" t="s">
        <v>38</v>
      </c>
    </row>
    <row r="5321" spans="1:2">
      <c r="A5321" t="s">
        <v>6840</v>
      </c>
      <c r="B5321" s="68" t="s">
        <v>36</v>
      </c>
    </row>
    <row r="5322" spans="1:2">
      <c r="A5322" t="s">
        <v>4862</v>
      </c>
      <c r="B5322" s="68" t="s">
        <v>37</v>
      </c>
    </row>
    <row r="5323" spans="1:2">
      <c r="A5323" t="s">
        <v>4908</v>
      </c>
      <c r="B5323" s="68" t="s">
        <v>37</v>
      </c>
    </row>
    <row r="5324" spans="1:2">
      <c r="A5324" t="s">
        <v>4616</v>
      </c>
      <c r="B5324" s="68" t="s">
        <v>38</v>
      </c>
    </row>
    <row r="5325" spans="1:2">
      <c r="A5325" t="s">
        <v>5359</v>
      </c>
      <c r="B5325" s="68" t="s">
        <v>38</v>
      </c>
    </row>
    <row r="5326" spans="1:2">
      <c r="A5326" t="s">
        <v>5360</v>
      </c>
      <c r="B5326" s="68" t="s">
        <v>37</v>
      </c>
    </row>
    <row r="5327" spans="1:2">
      <c r="A5327" t="s">
        <v>6659</v>
      </c>
      <c r="B5327" s="68" t="s">
        <v>37</v>
      </c>
    </row>
    <row r="5328" spans="1:2">
      <c r="A5328" t="s">
        <v>5361</v>
      </c>
      <c r="B5328" s="68" t="s">
        <v>37</v>
      </c>
    </row>
    <row r="5329" spans="1:2">
      <c r="A5329" t="s">
        <v>5362</v>
      </c>
      <c r="B5329" s="68" t="s">
        <v>38</v>
      </c>
    </row>
    <row r="5330" spans="1:2">
      <c r="A5330" t="s">
        <v>5363</v>
      </c>
      <c r="B5330" s="68" t="s">
        <v>38</v>
      </c>
    </row>
    <row r="5331" spans="1:2">
      <c r="A5331" t="s">
        <v>5699</v>
      </c>
      <c r="B5331" s="68" t="s">
        <v>38</v>
      </c>
    </row>
    <row r="5332" spans="1:2">
      <c r="A5332" t="s">
        <v>4548</v>
      </c>
      <c r="B5332" s="68" t="s">
        <v>38</v>
      </c>
    </row>
    <row r="5333" spans="1:2">
      <c r="A5333" t="s">
        <v>2733</v>
      </c>
      <c r="B5333" s="68" t="s">
        <v>38</v>
      </c>
    </row>
    <row r="5334" spans="1:2">
      <c r="A5334" t="s">
        <v>5364</v>
      </c>
      <c r="B5334" s="68" t="s">
        <v>38</v>
      </c>
    </row>
    <row r="5335" spans="1:2">
      <c r="A5335" t="s">
        <v>5106</v>
      </c>
      <c r="B5335" s="68" t="s">
        <v>38</v>
      </c>
    </row>
    <row r="5336" spans="1:2">
      <c r="A5336" t="s">
        <v>5158</v>
      </c>
      <c r="B5336" s="68" t="s">
        <v>38</v>
      </c>
    </row>
    <row r="5337" spans="1:2">
      <c r="A5337" t="s">
        <v>6052</v>
      </c>
      <c r="B5337" s="68" t="s">
        <v>38</v>
      </c>
    </row>
    <row r="5338" spans="1:2">
      <c r="A5338" t="s">
        <v>4953</v>
      </c>
      <c r="B5338" s="68" t="s">
        <v>38</v>
      </c>
    </row>
    <row r="5339" spans="1:2">
      <c r="A5339" t="s">
        <v>5896</v>
      </c>
      <c r="B5339" s="68" t="s">
        <v>37</v>
      </c>
    </row>
    <row r="5340" spans="1:2">
      <c r="A5340" t="s">
        <v>6306</v>
      </c>
      <c r="B5340" s="68" t="s">
        <v>36</v>
      </c>
    </row>
    <row r="5341" spans="1:2">
      <c r="A5341" t="s">
        <v>7432</v>
      </c>
      <c r="B5341" s="68" t="s">
        <v>36</v>
      </c>
    </row>
    <row r="5342" spans="1:2">
      <c r="A5342" t="s">
        <v>6716</v>
      </c>
      <c r="B5342" s="68" t="s">
        <v>37</v>
      </c>
    </row>
    <row r="5343" spans="1:2">
      <c r="A5343" t="s">
        <v>1721</v>
      </c>
      <c r="B5343" s="68" t="s">
        <v>74</v>
      </c>
    </row>
    <row r="5344" spans="1:2">
      <c r="A5344" t="s">
        <v>1879</v>
      </c>
      <c r="B5344" s="68" t="s">
        <v>38</v>
      </c>
    </row>
    <row r="5345" spans="1:2">
      <c r="A5345" t="s">
        <v>1629</v>
      </c>
      <c r="B5345" s="68" t="s">
        <v>38</v>
      </c>
    </row>
    <row r="5346" spans="1:2">
      <c r="A5346" t="s">
        <v>2103</v>
      </c>
      <c r="B5346" s="68" t="s">
        <v>38</v>
      </c>
    </row>
    <row r="5347" spans="1:2">
      <c r="A5347" t="s">
        <v>550</v>
      </c>
      <c r="B5347" s="68" t="s">
        <v>38</v>
      </c>
    </row>
    <row r="5348" spans="1:2">
      <c r="A5348" t="s">
        <v>3424</v>
      </c>
      <c r="B5348" s="68" t="s">
        <v>38</v>
      </c>
    </row>
    <row r="5349" spans="1:2">
      <c r="A5349" t="s">
        <v>279</v>
      </c>
      <c r="B5349" s="68" t="s">
        <v>38</v>
      </c>
    </row>
    <row r="5350" spans="1:2">
      <c r="A5350" t="s">
        <v>2324</v>
      </c>
      <c r="B5350" s="68" t="s">
        <v>74</v>
      </c>
    </row>
    <row r="5351" spans="1:2">
      <c r="A5351" t="s">
        <v>4027</v>
      </c>
      <c r="B5351" s="68" t="s">
        <v>38</v>
      </c>
    </row>
    <row r="5352" spans="1:2">
      <c r="A5352" t="s">
        <v>3815</v>
      </c>
      <c r="B5352" s="68" t="s">
        <v>38</v>
      </c>
    </row>
    <row r="5353" spans="1:2">
      <c r="A5353" t="s">
        <v>4360</v>
      </c>
      <c r="B5353" s="68" t="s">
        <v>38</v>
      </c>
    </row>
    <row r="5354" spans="1:2">
      <c r="A5354" t="s">
        <v>5465</v>
      </c>
      <c r="B5354" s="68" t="s">
        <v>38</v>
      </c>
    </row>
    <row r="5355" spans="1:2">
      <c r="A5355" t="s">
        <v>7394</v>
      </c>
      <c r="B5355" s="68" t="s">
        <v>37</v>
      </c>
    </row>
    <row r="5356" spans="1:2">
      <c r="A5356" t="s">
        <v>6996</v>
      </c>
      <c r="B5356" s="68" t="s">
        <v>36</v>
      </c>
    </row>
    <row r="5357" spans="1:2">
      <c r="A5357" t="s">
        <v>6717</v>
      </c>
      <c r="B5357" s="68" t="s">
        <v>36</v>
      </c>
    </row>
    <row r="5358" spans="1:2">
      <c r="A5358" t="s">
        <v>4455</v>
      </c>
      <c r="B5358" s="68" t="s">
        <v>74</v>
      </c>
    </row>
    <row r="5359" spans="1:2">
      <c r="A5359" t="s">
        <v>4998</v>
      </c>
      <c r="B5359" s="68" t="s">
        <v>38</v>
      </c>
    </row>
    <row r="5360" spans="1:2">
      <c r="A5360" t="s">
        <v>7302</v>
      </c>
      <c r="B5360" s="68" t="s">
        <v>36</v>
      </c>
    </row>
    <row r="5361" spans="1:2">
      <c r="A5361" t="s">
        <v>7498</v>
      </c>
      <c r="B5361" s="68" t="s">
        <v>37</v>
      </c>
    </row>
    <row r="5362" spans="1:2">
      <c r="A5362" t="s">
        <v>6558</v>
      </c>
      <c r="B5362" s="68" t="s">
        <v>37</v>
      </c>
    </row>
    <row r="5363" spans="1:2">
      <c r="A5363" t="s">
        <v>1340</v>
      </c>
      <c r="B5363" s="68" t="s">
        <v>38</v>
      </c>
    </row>
    <row r="5364" spans="1:2">
      <c r="A5364" t="s">
        <v>6307</v>
      </c>
      <c r="B5364" s="68" t="s">
        <v>36</v>
      </c>
    </row>
    <row r="5365" spans="1:2">
      <c r="A5365" t="s">
        <v>5159</v>
      </c>
      <c r="B5365" s="68" t="s">
        <v>37</v>
      </c>
    </row>
    <row r="5366" spans="1:2">
      <c r="A5366" t="s">
        <v>6559</v>
      </c>
      <c r="B5366" s="68" t="s">
        <v>37</v>
      </c>
    </row>
    <row r="5367" spans="1:2">
      <c r="A5367" t="s">
        <v>7499</v>
      </c>
      <c r="B5367" s="68" t="s">
        <v>37</v>
      </c>
    </row>
    <row r="5368" spans="1:2">
      <c r="A5368" t="s">
        <v>1179</v>
      </c>
      <c r="B5368" s="68" t="s">
        <v>74</v>
      </c>
    </row>
    <row r="5369" spans="1:2">
      <c r="A5369" t="s">
        <v>5897</v>
      </c>
      <c r="B5369" s="68" t="s">
        <v>37</v>
      </c>
    </row>
    <row r="5370" spans="1:2">
      <c r="A5370" t="s">
        <v>744</v>
      </c>
      <c r="B5370" s="68" t="s">
        <v>38</v>
      </c>
    </row>
    <row r="5371" spans="1:2">
      <c r="A5371" t="s">
        <v>2325</v>
      </c>
      <c r="B5371" s="68" t="s">
        <v>38</v>
      </c>
    </row>
    <row r="5372" spans="1:2">
      <c r="A5372" t="s">
        <v>3739</v>
      </c>
      <c r="B5372" s="68" t="s">
        <v>38</v>
      </c>
    </row>
    <row r="5373" spans="1:2">
      <c r="A5373" t="s">
        <v>5107</v>
      </c>
      <c r="B5373" s="68" t="s">
        <v>37</v>
      </c>
    </row>
    <row r="5374" spans="1:2">
      <c r="A5374" t="s">
        <v>4789</v>
      </c>
      <c r="B5374" s="68" t="s">
        <v>37</v>
      </c>
    </row>
    <row r="5375" spans="1:2">
      <c r="A5375" t="s">
        <v>280</v>
      </c>
      <c r="B5375" s="68" t="s">
        <v>74</v>
      </c>
    </row>
    <row r="5376" spans="1:2">
      <c r="A5376" t="s">
        <v>6997</v>
      </c>
      <c r="B5376" s="68" t="s">
        <v>37</v>
      </c>
    </row>
    <row r="5377" spans="1:2">
      <c r="A5377" t="s">
        <v>1074</v>
      </c>
      <c r="B5377" s="68" t="s">
        <v>38</v>
      </c>
    </row>
    <row r="5378" spans="1:2">
      <c r="A5378" t="s">
        <v>3165</v>
      </c>
      <c r="B5378" s="68" t="s">
        <v>38</v>
      </c>
    </row>
    <row r="5379" spans="1:2">
      <c r="A5379" t="s">
        <v>551</v>
      </c>
      <c r="B5379" s="68" t="s">
        <v>38</v>
      </c>
    </row>
    <row r="5380" spans="1:2">
      <c r="A5380" t="s">
        <v>5466</v>
      </c>
      <c r="B5380" s="68" t="s">
        <v>37</v>
      </c>
    </row>
    <row r="5381" spans="1:2">
      <c r="A5381" t="s">
        <v>6308</v>
      </c>
      <c r="B5381" s="68" t="s">
        <v>36</v>
      </c>
    </row>
    <row r="5382" spans="1:2">
      <c r="A5382" t="s">
        <v>6309</v>
      </c>
      <c r="B5382" s="68" t="s">
        <v>36</v>
      </c>
    </row>
    <row r="5383" spans="1:2">
      <c r="A5383" t="s">
        <v>4092</v>
      </c>
      <c r="B5383" s="68" t="s">
        <v>37</v>
      </c>
    </row>
    <row r="5384" spans="1:2">
      <c r="A5384" t="s">
        <v>2326</v>
      </c>
      <c r="B5384" s="68" t="s">
        <v>38</v>
      </c>
    </row>
    <row r="5385" spans="1:2">
      <c r="A5385" t="s">
        <v>2734</v>
      </c>
      <c r="B5385" s="68" t="s">
        <v>38</v>
      </c>
    </row>
    <row r="5386" spans="1:2">
      <c r="A5386" t="s">
        <v>8145</v>
      </c>
      <c r="B5386" s="68" t="s">
        <v>36</v>
      </c>
    </row>
    <row r="5387" spans="1:2">
      <c r="A5387" t="s">
        <v>2327</v>
      </c>
      <c r="B5387" s="68" t="s">
        <v>38</v>
      </c>
    </row>
    <row r="5388" spans="1:2">
      <c r="A5388" t="s">
        <v>1180</v>
      </c>
      <c r="B5388" s="68" t="s">
        <v>38</v>
      </c>
    </row>
    <row r="5389" spans="1:2">
      <c r="A5389" t="s">
        <v>1630</v>
      </c>
      <c r="B5389" s="68" t="s">
        <v>74</v>
      </c>
    </row>
    <row r="5390" spans="1:2">
      <c r="A5390" t="s">
        <v>4790</v>
      </c>
      <c r="B5390" s="68" t="s">
        <v>37</v>
      </c>
    </row>
    <row r="5391" spans="1:2">
      <c r="A5391" t="s">
        <v>3740</v>
      </c>
      <c r="B5391" s="68" t="s">
        <v>38</v>
      </c>
    </row>
    <row r="5392" spans="1:2">
      <c r="A5392" t="s">
        <v>281</v>
      </c>
      <c r="B5392" s="68" t="s">
        <v>38</v>
      </c>
    </row>
    <row r="5393" spans="1:2">
      <c r="A5393" t="s">
        <v>4728</v>
      </c>
      <c r="B5393" s="68" t="s">
        <v>37</v>
      </c>
    </row>
    <row r="5394" spans="1:2">
      <c r="A5394" t="s">
        <v>1341</v>
      </c>
      <c r="B5394" s="68" t="s">
        <v>74</v>
      </c>
    </row>
    <row r="5395" spans="1:2">
      <c r="A5395" t="s">
        <v>6224</v>
      </c>
      <c r="B5395" s="68" t="s">
        <v>36</v>
      </c>
    </row>
    <row r="5396" spans="1:2">
      <c r="A5396" t="s">
        <v>4693</v>
      </c>
      <c r="B5396" s="68" t="s">
        <v>37</v>
      </c>
    </row>
    <row r="5397" spans="1:2">
      <c r="A5397" t="s">
        <v>4319</v>
      </c>
      <c r="B5397" s="68" t="s">
        <v>38</v>
      </c>
    </row>
    <row r="5398" spans="1:2">
      <c r="A5398" t="s">
        <v>2328</v>
      </c>
      <c r="B5398" s="68" t="s">
        <v>74</v>
      </c>
    </row>
    <row r="5399" spans="1:2">
      <c r="A5399" t="s">
        <v>3593</v>
      </c>
      <c r="B5399" s="68" t="s">
        <v>38</v>
      </c>
    </row>
    <row r="5400" spans="1:2">
      <c r="A5400" t="s">
        <v>2977</v>
      </c>
      <c r="B5400" s="68" t="s">
        <v>74</v>
      </c>
    </row>
    <row r="5401" spans="1:2">
      <c r="A5401" t="s">
        <v>1722</v>
      </c>
      <c r="B5401" s="68" t="s">
        <v>38</v>
      </c>
    </row>
    <row r="5402" spans="1:2">
      <c r="A5402" t="s">
        <v>1631</v>
      </c>
      <c r="B5402" s="68" t="s">
        <v>38</v>
      </c>
    </row>
    <row r="5403" spans="1:2">
      <c r="A5403" t="s">
        <v>3506</v>
      </c>
      <c r="B5403" s="68" t="s">
        <v>74</v>
      </c>
    </row>
    <row r="5404" spans="1:2">
      <c r="A5404" t="s">
        <v>2503</v>
      </c>
      <c r="B5404" s="68" t="s">
        <v>38</v>
      </c>
    </row>
    <row r="5405" spans="1:2">
      <c r="A5405" t="s">
        <v>2104</v>
      </c>
      <c r="B5405" s="68" t="s">
        <v>38</v>
      </c>
    </row>
    <row r="5406" spans="1:2">
      <c r="A5406" t="s">
        <v>3741</v>
      </c>
      <c r="B5406" s="68" t="s">
        <v>38</v>
      </c>
    </row>
    <row r="5407" spans="1:2">
      <c r="A5407" t="s">
        <v>2105</v>
      </c>
      <c r="B5407" s="68" t="s">
        <v>38</v>
      </c>
    </row>
    <row r="5408" spans="1:2">
      <c r="A5408" t="s">
        <v>3906</v>
      </c>
      <c r="B5408" s="68" t="s">
        <v>74</v>
      </c>
    </row>
    <row r="5409" spans="1:2">
      <c r="A5409" t="s">
        <v>6560</v>
      </c>
      <c r="B5409" s="68" t="s">
        <v>36</v>
      </c>
    </row>
    <row r="5410" spans="1:2">
      <c r="A5410" t="s">
        <v>3816</v>
      </c>
      <c r="B5410" s="68" t="s">
        <v>38</v>
      </c>
    </row>
    <row r="5411" spans="1:2">
      <c r="A5411" t="s">
        <v>745</v>
      </c>
      <c r="B5411" s="68" t="s">
        <v>74</v>
      </c>
    </row>
    <row r="5412" spans="1:2">
      <c r="A5412" t="s">
        <v>5591</v>
      </c>
      <c r="B5412" s="68" t="s">
        <v>36</v>
      </c>
    </row>
    <row r="5413" spans="1:2">
      <c r="A5413" t="s">
        <v>1075</v>
      </c>
      <c r="B5413" s="68" t="s">
        <v>38</v>
      </c>
    </row>
    <row r="5414" spans="1:2">
      <c r="A5414" t="s">
        <v>4093</v>
      </c>
      <c r="B5414" s="68" t="s">
        <v>36</v>
      </c>
    </row>
    <row r="5415" spans="1:2">
      <c r="A5415" t="s">
        <v>4791</v>
      </c>
      <c r="B5415" s="68" t="s">
        <v>37</v>
      </c>
    </row>
    <row r="5416" spans="1:2">
      <c r="A5416" t="s">
        <v>6225</v>
      </c>
      <c r="B5416" s="68" t="s">
        <v>37</v>
      </c>
    </row>
    <row r="5417" spans="1:2">
      <c r="A5417" t="s">
        <v>6131</v>
      </c>
      <c r="B5417" s="68" t="s">
        <v>36</v>
      </c>
    </row>
    <row r="5418" spans="1:2">
      <c r="A5418" t="s">
        <v>3742</v>
      </c>
      <c r="B5418" s="68" t="s">
        <v>38</v>
      </c>
    </row>
    <row r="5419" spans="1:2">
      <c r="A5419" t="s">
        <v>4320</v>
      </c>
      <c r="B5419" s="68" t="s">
        <v>38</v>
      </c>
    </row>
    <row r="5420" spans="1:2">
      <c r="A5420" t="s">
        <v>2106</v>
      </c>
      <c r="B5420" s="68" t="s">
        <v>38</v>
      </c>
    </row>
    <row r="5421" spans="1:2">
      <c r="A5421" t="s">
        <v>1076</v>
      </c>
      <c r="B5421" s="68" t="s">
        <v>38</v>
      </c>
    </row>
    <row r="5422" spans="1:2">
      <c r="A5422" t="s">
        <v>2329</v>
      </c>
      <c r="B5422" s="68" t="s">
        <v>38</v>
      </c>
    </row>
    <row r="5423" spans="1:2">
      <c r="A5423" t="s">
        <v>1342</v>
      </c>
      <c r="B5423" s="68" t="s">
        <v>38</v>
      </c>
    </row>
    <row r="5424" spans="1:2">
      <c r="A5424" t="s">
        <v>1077</v>
      </c>
      <c r="B5424" s="68" t="s">
        <v>38</v>
      </c>
    </row>
    <row r="5425" spans="1:2">
      <c r="A5425" t="s">
        <v>2735</v>
      </c>
      <c r="B5425" s="68" t="s">
        <v>38</v>
      </c>
    </row>
    <row r="5426" spans="1:2">
      <c r="A5426" t="s">
        <v>2107</v>
      </c>
      <c r="B5426" s="68" t="s">
        <v>38</v>
      </c>
    </row>
    <row r="5427" spans="1:2">
      <c r="A5427" t="s">
        <v>5519</v>
      </c>
      <c r="B5427" s="68" t="s">
        <v>36</v>
      </c>
    </row>
    <row r="5428" spans="1:2">
      <c r="A5428" t="s">
        <v>4166</v>
      </c>
      <c r="B5428" s="68" t="s">
        <v>38</v>
      </c>
    </row>
    <row r="5429" spans="1:2">
      <c r="A5429" t="s">
        <v>2108</v>
      </c>
      <c r="B5429" s="68" t="s">
        <v>38</v>
      </c>
    </row>
    <row r="5430" spans="1:2">
      <c r="A5430" t="s">
        <v>2330</v>
      </c>
      <c r="B5430" s="68" t="s">
        <v>38</v>
      </c>
    </row>
    <row r="5431" spans="1:2">
      <c r="A5431" t="s">
        <v>4638</v>
      </c>
      <c r="B5431" s="68" t="s">
        <v>38</v>
      </c>
    </row>
    <row r="5432" spans="1:2">
      <c r="A5432" t="s">
        <v>1343</v>
      </c>
      <c r="B5432" s="68" t="s">
        <v>38</v>
      </c>
    </row>
    <row r="5433" spans="1:2">
      <c r="A5433" t="s">
        <v>5520</v>
      </c>
      <c r="B5433" s="68" t="s">
        <v>36</v>
      </c>
    </row>
    <row r="5434" spans="1:2">
      <c r="A5434" t="s">
        <v>5234</v>
      </c>
      <c r="B5434" s="68" t="s">
        <v>37</v>
      </c>
    </row>
    <row r="5435" spans="1:2">
      <c r="A5435" t="s">
        <v>1078</v>
      </c>
      <c r="B5435" s="68" t="s">
        <v>38</v>
      </c>
    </row>
    <row r="5436" spans="1:2">
      <c r="A5436" t="s">
        <v>5467</v>
      </c>
      <c r="B5436" s="68" t="s">
        <v>37</v>
      </c>
    </row>
    <row r="5437" spans="1:2">
      <c r="A5437" t="s">
        <v>3594</v>
      </c>
      <c r="B5437" s="68" t="s">
        <v>38</v>
      </c>
    </row>
    <row r="5438" spans="1:2">
      <c r="A5438" t="s">
        <v>1079</v>
      </c>
      <c r="B5438" s="68" t="s">
        <v>74</v>
      </c>
    </row>
    <row r="5439" spans="1:2">
      <c r="A5439" t="s">
        <v>5814</v>
      </c>
      <c r="B5439" s="68" t="s">
        <v>37</v>
      </c>
    </row>
    <row r="5440" spans="1:2">
      <c r="A5440" t="s">
        <v>4832</v>
      </c>
      <c r="B5440" s="68" t="s">
        <v>38</v>
      </c>
    </row>
    <row r="5441" spans="1:2">
      <c r="A5441" t="s">
        <v>4999</v>
      </c>
      <c r="B5441" s="68" t="s">
        <v>38</v>
      </c>
    </row>
    <row r="5442" spans="1:2">
      <c r="A5442" t="s">
        <v>4667</v>
      </c>
      <c r="B5442" s="68" t="s">
        <v>37</v>
      </c>
    </row>
    <row r="5443" spans="1:2">
      <c r="A5443" t="s">
        <v>4028</v>
      </c>
      <c r="B5443" s="68" t="s">
        <v>38</v>
      </c>
    </row>
    <row r="5444" spans="1:2">
      <c r="A5444" t="s">
        <v>4029</v>
      </c>
      <c r="B5444" s="68" t="s">
        <v>38</v>
      </c>
    </row>
    <row r="5445" spans="1:2">
      <c r="A5445" t="s">
        <v>1632</v>
      </c>
      <c r="B5445" s="68" t="s">
        <v>38</v>
      </c>
    </row>
    <row r="5446" spans="1:2">
      <c r="A5446" t="s">
        <v>4094</v>
      </c>
      <c r="B5446" s="68" t="s">
        <v>38</v>
      </c>
    </row>
    <row r="5447" spans="1:2">
      <c r="A5447" t="s">
        <v>3907</v>
      </c>
      <c r="B5447" s="68" t="s">
        <v>38</v>
      </c>
    </row>
    <row r="5448" spans="1:2">
      <c r="A5448" t="s">
        <v>4519</v>
      </c>
      <c r="B5448" s="68" t="s">
        <v>38</v>
      </c>
    </row>
    <row r="5449" spans="1:2">
      <c r="A5449" t="s">
        <v>910</v>
      </c>
      <c r="B5449" s="68" t="s">
        <v>38</v>
      </c>
    </row>
    <row r="5450" spans="1:2">
      <c r="A5450" t="s">
        <v>2504</v>
      </c>
      <c r="B5450" s="68" t="s">
        <v>38</v>
      </c>
    </row>
    <row r="5451" spans="1:2">
      <c r="A5451" t="s">
        <v>282</v>
      </c>
      <c r="B5451" s="68" t="s">
        <v>38</v>
      </c>
    </row>
    <row r="5452" spans="1:2">
      <c r="A5452" t="s">
        <v>6310</v>
      </c>
      <c r="B5452" s="68" t="s">
        <v>36</v>
      </c>
    </row>
    <row r="5453" spans="1:2">
      <c r="A5453" t="s">
        <v>6132</v>
      </c>
      <c r="B5453" s="68" t="s">
        <v>36</v>
      </c>
    </row>
    <row r="5454" spans="1:2">
      <c r="A5454" t="s">
        <v>4593</v>
      </c>
      <c r="B5454" s="68" t="s">
        <v>38</v>
      </c>
    </row>
    <row r="5455" spans="1:2">
      <c r="A5455" t="s">
        <v>7303</v>
      </c>
      <c r="B5455" s="68" t="s">
        <v>36</v>
      </c>
    </row>
    <row r="5456" spans="1:2">
      <c r="A5456" t="s">
        <v>4755</v>
      </c>
      <c r="B5456" s="68" t="s">
        <v>36</v>
      </c>
    </row>
    <row r="5457" spans="1:2">
      <c r="A5457" t="s">
        <v>1478</v>
      </c>
      <c r="B5457" s="68" t="s">
        <v>38</v>
      </c>
    </row>
    <row r="5458" spans="1:2">
      <c r="A5458" t="s">
        <v>6841</v>
      </c>
      <c r="B5458" s="68" t="s">
        <v>36</v>
      </c>
    </row>
    <row r="5459" spans="1:2">
      <c r="A5459" t="s">
        <v>7657</v>
      </c>
      <c r="B5459" s="68" t="s">
        <v>34</v>
      </c>
    </row>
    <row r="5460" spans="1:2">
      <c r="A5460" t="s">
        <v>2736</v>
      </c>
      <c r="B5460" s="68" t="s">
        <v>38</v>
      </c>
    </row>
    <row r="5461" spans="1:2">
      <c r="A5461" t="s">
        <v>5160</v>
      </c>
      <c r="B5461" s="68" t="s">
        <v>37</v>
      </c>
    </row>
    <row r="5462" spans="1:2">
      <c r="A5462" t="s">
        <v>5235</v>
      </c>
      <c r="B5462" s="68" t="s">
        <v>37</v>
      </c>
    </row>
    <row r="5463" spans="1:2">
      <c r="A5463" t="s">
        <v>5236</v>
      </c>
      <c r="B5463" s="68" t="s">
        <v>37</v>
      </c>
    </row>
    <row r="5464" spans="1:2">
      <c r="A5464" t="s">
        <v>3817</v>
      </c>
      <c r="B5464" s="68" t="s">
        <v>38</v>
      </c>
    </row>
    <row r="5465" spans="1:2">
      <c r="A5465" t="s">
        <v>7867</v>
      </c>
      <c r="B5465" s="68" t="s">
        <v>36</v>
      </c>
    </row>
    <row r="5466" spans="1:2">
      <c r="A5466" t="s">
        <v>1479</v>
      </c>
      <c r="B5466" s="68" t="s">
        <v>38</v>
      </c>
    </row>
    <row r="5467" spans="1:2">
      <c r="A5467" t="s">
        <v>3595</v>
      </c>
      <c r="B5467" s="68" t="s">
        <v>38</v>
      </c>
    </row>
    <row r="5468" spans="1:2">
      <c r="A5468" t="s">
        <v>5986</v>
      </c>
      <c r="B5468" s="68" t="s">
        <v>37</v>
      </c>
    </row>
    <row r="5469" spans="1:2">
      <c r="A5469" t="s">
        <v>4756</v>
      </c>
      <c r="B5469" s="68" t="s">
        <v>36</v>
      </c>
    </row>
    <row r="5470" spans="1:2">
      <c r="A5470" t="s">
        <v>4228</v>
      </c>
      <c r="B5470" s="68" t="s">
        <v>37</v>
      </c>
    </row>
    <row r="5471" spans="1:2">
      <c r="A5471" t="s">
        <v>3659</v>
      </c>
      <c r="B5471" s="68" t="s">
        <v>38</v>
      </c>
    </row>
    <row r="5472" spans="1:2">
      <c r="A5472" t="s">
        <v>4549</v>
      </c>
      <c r="B5472" s="68" t="s">
        <v>38</v>
      </c>
    </row>
    <row r="5473" spans="1:2">
      <c r="A5473" t="s">
        <v>7799</v>
      </c>
      <c r="B5473" s="68" t="s">
        <v>35</v>
      </c>
    </row>
    <row r="5474" spans="1:2">
      <c r="A5474" t="s">
        <v>8047</v>
      </c>
      <c r="B5474" s="68" t="s">
        <v>35</v>
      </c>
    </row>
    <row r="5475" spans="1:2">
      <c r="A5475" t="s">
        <v>4273</v>
      </c>
      <c r="B5475" s="68" t="s">
        <v>37</v>
      </c>
    </row>
    <row r="5476" spans="1:2">
      <c r="A5476" t="s">
        <v>1181</v>
      </c>
      <c r="B5476" s="68" t="s">
        <v>74</v>
      </c>
    </row>
    <row r="5477" spans="1:2">
      <c r="A5477" t="s">
        <v>7968</v>
      </c>
      <c r="B5477" s="68" t="s">
        <v>35</v>
      </c>
    </row>
    <row r="5478" spans="1:2">
      <c r="A5478" t="s">
        <v>3425</v>
      </c>
      <c r="B5478" s="68" t="s">
        <v>74</v>
      </c>
    </row>
    <row r="5479" spans="1:2">
      <c r="A5479" t="s">
        <v>6561</v>
      </c>
      <c r="B5479" s="68" t="s">
        <v>36</v>
      </c>
    </row>
    <row r="5480" spans="1:2">
      <c r="A5480" t="s">
        <v>3596</v>
      </c>
      <c r="B5480" s="68" t="s">
        <v>38</v>
      </c>
    </row>
    <row r="5481" spans="1:2">
      <c r="A5481" t="s">
        <v>5365</v>
      </c>
      <c r="B5481" s="68" t="s">
        <v>38</v>
      </c>
    </row>
    <row r="5482" spans="1:2">
      <c r="A5482" t="s">
        <v>5592</v>
      </c>
      <c r="B5482" s="68" t="s">
        <v>37</v>
      </c>
    </row>
    <row r="5483" spans="1:2">
      <c r="A5483" t="s">
        <v>2978</v>
      </c>
      <c r="B5483" s="68" t="s">
        <v>38</v>
      </c>
    </row>
    <row r="5484" spans="1:2">
      <c r="A5484" t="s">
        <v>1723</v>
      </c>
      <c r="B5484" s="68" t="s">
        <v>74</v>
      </c>
    </row>
    <row r="5485" spans="1:2">
      <c r="A5485" t="s">
        <v>6562</v>
      </c>
      <c r="B5485" s="68" t="s">
        <v>37</v>
      </c>
    </row>
    <row r="5486" spans="1:2">
      <c r="A5486" t="s">
        <v>450</v>
      </c>
      <c r="B5486" s="68" t="s">
        <v>38</v>
      </c>
    </row>
    <row r="5487" spans="1:2">
      <c r="A5487" t="s">
        <v>6939</v>
      </c>
      <c r="B5487" s="68" t="s">
        <v>38</v>
      </c>
    </row>
    <row r="5488" spans="1:2">
      <c r="A5488" t="s">
        <v>5161</v>
      </c>
      <c r="B5488" s="68" t="s">
        <v>37</v>
      </c>
    </row>
    <row r="5489" spans="1:2">
      <c r="A5489" t="s">
        <v>3426</v>
      </c>
      <c r="B5489" s="68" t="s">
        <v>38</v>
      </c>
    </row>
    <row r="5490" spans="1:2">
      <c r="A5490" t="s">
        <v>3597</v>
      </c>
      <c r="B5490" s="68" t="s">
        <v>38</v>
      </c>
    </row>
    <row r="5491" spans="1:2">
      <c r="A5491" t="s">
        <v>3307</v>
      </c>
      <c r="B5491" s="68" t="s">
        <v>38</v>
      </c>
    </row>
    <row r="5492" spans="1:2">
      <c r="A5492" t="s">
        <v>4407</v>
      </c>
      <c r="B5492" s="68" t="s">
        <v>38</v>
      </c>
    </row>
    <row r="5493" spans="1:2">
      <c r="A5493" t="s">
        <v>3908</v>
      </c>
      <c r="B5493" s="68" t="s">
        <v>38</v>
      </c>
    </row>
    <row r="5494" spans="1:2">
      <c r="A5494" t="s">
        <v>3166</v>
      </c>
      <c r="B5494" s="68" t="s">
        <v>74</v>
      </c>
    </row>
    <row r="5495" spans="1:2">
      <c r="A5495" t="s">
        <v>5366</v>
      </c>
      <c r="B5495" s="68" t="s">
        <v>38</v>
      </c>
    </row>
    <row r="5496" spans="1:2">
      <c r="A5496" t="s">
        <v>2653</v>
      </c>
      <c r="B5496" s="68" t="s">
        <v>38</v>
      </c>
    </row>
    <row r="5497" spans="1:2">
      <c r="A5497" t="s">
        <v>7779</v>
      </c>
      <c r="B5497" s="68" t="s">
        <v>35</v>
      </c>
    </row>
    <row r="5498" spans="1:2">
      <c r="A5498" t="s">
        <v>6053</v>
      </c>
      <c r="B5498" s="68" t="s">
        <v>37</v>
      </c>
    </row>
    <row r="5499" spans="1:2">
      <c r="A5499" t="s">
        <v>1880</v>
      </c>
      <c r="B5499" s="68" t="s">
        <v>38</v>
      </c>
    </row>
    <row r="5500" spans="1:2">
      <c r="A5500" t="s">
        <v>1080</v>
      </c>
      <c r="B5500" s="68" t="s">
        <v>38</v>
      </c>
    </row>
    <row r="5501" spans="1:2">
      <c r="A5501" t="s">
        <v>2331</v>
      </c>
      <c r="B5501" s="68" t="s">
        <v>38</v>
      </c>
    </row>
    <row r="5502" spans="1:2">
      <c r="A5502" t="s">
        <v>3427</v>
      </c>
      <c r="B5502" s="68" t="s">
        <v>38</v>
      </c>
    </row>
    <row r="5503" spans="1:2">
      <c r="A5503" t="s">
        <v>1081</v>
      </c>
      <c r="B5503" s="68" t="s">
        <v>38</v>
      </c>
    </row>
    <row r="5504" spans="1:2">
      <c r="A5504" t="s">
        <v>7868</v>
      </c>
      <c r="B5504" s="68" t="s">
        <v>37</v>
      </c>
    </row>
    <row r="5505" spans="1:2">
      <c r="A5505" t="s">
        <v>3743</v>
      </c>
      <c r="B5505" s="68" t="s">
        <v>38</v>
      </c>
    </row>
    <row r="5506" spans="1:2">
      <c r="A5506" t="s">
        <v>6311</v>
      </c>
      <c r="B5506" s="68" t="s">
        <v>36</v>
      </c>
    </row>
    <row r="5507" spans="1:2">
      <c r="A5507" t="s">
        <v>3909</v>
      </c>
      <c r="B5507" s="68" t="s">
        <v>38</v>
      </c>
    </row>
    <row r="5508" spans="1:2">
      <c r="A5508" t="s">
        <v>1881</v>
      </c>
      <c r="B5508" s="68" t="s">
        <v>38</v>
      </c>
    </row>
    <row r="5509" spans="1:2">
      <c r="A5509" t="s">
        <v>2109</v>
      </c>
      <c r="B5509" s="68" t="s">
        <v>38</v>
      </c>
    </row>
    <row r="5510" spans="1:2">
      <c r="A5510" t="s">
        <v>3910</v>
      </c>
      <c r="B5510" s="68" t="s">
        <v>38</v>
      </c>
    </row>
    <row r="5511" spans="1:2">
      <c r="A5511" t="s">
        <v>746</v>
      </c>
      <c r="B5511" s="68" t="s">
        <v>74</v>
      </c>
    </row>
    <row r="5512" spans="1:2">
      <c r="A5512" t="s">
        <v>283</v>
      </c>
      <c r="B5512" s="68" t="s">
        <v>74</v>
      </c>
    </row>
    <row r="5513" spans="1:2">
      <c r="A5513" t="s">
        <v>7107</v>
      </c>
      <c r="B5513" s="68" t="s">
        <v>35</v>
      </c>
    </row>
    <row r="5514" spans="1:2">
      <c r="A5514" t="s">
        <v>6563</v>
      </c>
      <c r="B5514" s="68" t="s">
        <v>36</v>
      </c>
    </row>
    <row r="5515" spans="1:2">
      <c r="A5515" t="s">
        <v>2332</v>
      </c>
      <c r="B5515" s="68" t="s">
        <v>38</v>
      </c>
    </row>
    <row r="5516" spans="1:2">
      <c r="A5516" t="s">
        <v>284</v>
      </c>
      <c r="B5516" s="68" t="s">
        <v>74</v>
      </c>
    </row>
    <row r="5517" spans="1:2">
      <c r="A5517" t="s">
        <v>285</v>
      </c>
      <c r="B5517" s="68" t="s">
        <v>38</v>
      </c>
    </row>
    <row r="5518" spans="1:2">
      <c r="A5518" t="s">
        <v>1182</v>
      </c>
      <c r="B5518" s="68" t="s">
        <v>74</v>
      </c>
    </row>
    <row r="5519" spans="1:2">
      <c r="A5519" t="s">
        <v>3660</v>
      </c>
      <c r="B5519" s="68" t="s">
        <v>38</v>
      </c>
    </row>
    <row r="5520" spans="1:2">
      <c r="A5520" t="s">
        <v>286</v>
      </c>
      <c r="B5520" s="68" t="s">
        <v>74</v>
      </c>
    </row>
    <row r="5521" spans="1:2">
      <c r="A5521" t="s">
        <v>451</v>
      </c>
      <c r="B5521" s="68" t="s">
        <v>38</v>
      </c>
    </row>
    <row r="5522" spans="1:2">
      <c r="A5522" t="s">
        <v>287</v>
      </c>
      <c r="B5522" s="68" t="s">
        <v>74</v>
      </c>
    </row>
    <row r="5523" spans="1:2">
      <c r="A5523" t="s">
        <v>1082</v>
      </c>
      <c r="B5523" s="68" t="s">
        <v>38</v>
      </c>
    </row>
    <row r="5524" spans="1:2">
      <c r="A5524" t="s">
        <v>288</v>
      </c>
      <c r="B5524" s="68" t="s">
        <v>74</v>
      </c>
    </row>
    <row r="5525" spans="1:2">
      <c r="A5525" t="s">
        <v>3167</v>
      </c>
      <c r="B5525" s="68" t="s">
        <v>74</v>
      </c>
    </row>
    <row r="5526" spans="1:2">
      <c r="A5526" t="s">
        <v>1724</v>
      </c>
      <c r="B5526" s="68" t="s">
        <v>38</v>
      </c>
    </row>
    <row r="5527" spans="1:2">
      <c r="A5527" t="s">
        <v>5700</v>
      </c>
      <c r="B5527" s="68" t="s">
        <v>38</v>
      </c>
    </row>
    <row r="5528" spans="1:2">
      <c r="A5528" t="s">
        <v>4030</v>
      </c>
      <c r="B5528" s="68" t="s">
        <v>38</v>
      </c>
    </row>
    <row r="5529" spans="1:2">
      <c r="A5529" t="s">
        <v>6415</v>
      </c>
      <c r="B5529" s="68" t="s">
        <v>37</v>
      </c>
    </row>
    <row r="5530" spans="1:2">
      <c r="A5530" t="s">
        <v>6133</v>
      </c>
      <c r="B5530" s="68" t="s">
        <v>37</v>
      </c>
    </row>
    <row r="5531" spans="1:2">
      <c r="A5531" t="s">
        <v>6134</v>
      </c>
      <c r="B5531" s="68" t="s">
        <v>36</v>
      </c>
    </row>
    <row r="5532" spans="1:2">
      <c r="A5532" t="s">
        <v>289</v>
      </c>
      <c r="B5532" s="68" t="s">
        <v>74</v>
      </c>
    </row>
    <row r="5533" spans="1:2">
      <c r="A5533" t="s">
        <v>4909</v>
      </c>
      <c r="B5533" s="68" t="s">
        <v>37</v>
      </c>
    </row>
    <row r="5534" spans="1:2">
      <c r="A5534" t="s">
        <v>2979</v>
      </c>
      <c r="B5534" s="68" t="s">
        <v>74</v>
      </c>
    </row>
    <row r="5535" spans="1:2">
      <c r="A5535" t="s">
        <v>3911</v>
      </c>
      <c r="B5535" s="68" t="s">
        <v>74</v>
      </c>
    </row>
    <row r="5536" spans="1:2">
      <c r="A5536" t="s">
        <v>552</v>
      </c>
      <c r="B5536" s="68" t="s">
        <v>38</v>
      </c>
    </row>
    <row r="5537" spans="1:2">
      <c r="A5537" t="s">
        <v>5701</v>
      </c>
      <c r="B5537" s="68" t="s">
        <v>37</v>
      </c>
    </row>
    <row r="5538" spans="1:2">
      <c r="A5538" t="s">
        <v>6416</v>
      </c>
      <c r="B5538" s="68" t="s">
        <v>37</v>
      </c>
    </row>
    <row r="5539" spans="1:2">
      <c r="A5539" t="s">
        <v>4833</v>
      </c>
      <c r="B5539" s="68" t="s">
        <v>38</v>
      </c>
    </row>
    <row r="5540" spans="1:2">
      <c r="A5540" t="s">
        <v>4031</v>
      </c>
      <c r="B5540" s="68" t="s">
        <v>38</v>
      </c>
    </row>
    <row r="5541" spans="1:2">
      <c r="A5541" t="s">
        <v>1183</v>
      </c>
      <c r="B5541" s="68" t="s">
        <v>38</v>
      </c>
    </row>
    <row r="5542" spans="1:2">
      <c r="A5542" t="s">
        <v>747</v>
      </c>
      <c r="B5542" s="68" t="s">
        <v>74</v>
      </c>
    </row>
    <row r="5543" spans="1:2">
      <c r="A5543" t="s">
        <v>3912</v>
      </c>
      <c r="B5543" s="68" t="s">
        <v>38</v>
      </c>
    </row>
    <row r="5544" spans="1:2">
      <c r="A5544" t="s">
        <v>4954</v>
      </c>
      <c r="B5544" s="68" t="s">
        <v>38</v>
      </c>
    </row>
    <row r="5545" spans="1:2">
      <c r="A5545" t="s">
        <v>4594</v>
      </c>
      <c r="B5545" s="68" t="s">
        <v>38</v>
      </c>
    </row>
    <row r="5546" spans="1:2">
      <c r="A5546" t="s">
        <v>3168</v>
      </c>
      <c r="B5546" s="68" t="s">
        <v>74</v>
      </c>
    </row>
    <row r="5547" spans="1:2">
      <c r="A5547" t="s">
        <v>2980</v>
      </c>
      <c r="B5547" s="68" t="s">
        <v>74</v>
      </c>
    </row>
    <row r="5548" spans="1:2">
      <c r="A5548" t="s">
        <v>2110</v>
      </c>
      <c r="B5548" s="68" t="s">
        <v>38</v>
      </c>
    </row>
    <row r="5549" spans="1:2">
      <c r="A5549" t="s">
        <v>1083</v>
      </c>
      <c r="B5549" s="68" t="s">
        <v>38</v>
      </c>
    </row>
    <row r="5550" spans="1:2">
      <c r="A5550" t="s">
        <v>3598</v>
      </c>
      <c r="B5550" s="68" t="s">
        <v>38</v>
      </c>
    </row>
    <row r="5551" spans="1:2">
      <c r="A5551" t="s">
        <v>1882</v>
      </c>
      <c r="B5551" s="68" t="s">
        <v>38</v>
      </c>
    </row>
    <row r="5552" spans="1:2">
      <c r="A5552" t="s">
        <v>4095</v>
      </c>
      <c r="B5552" s="68" t="s">
        <v>37</v>
      </c>
    </row>
    <row r="5553" spans="1:2">
      <c r="A5553" t="s">
        <v>2829</v>
      </c>
      <c r="B5553" s="68" t="s">
        <v>74</v>
      </c>
    </row>
    <row r="5554" spans="1:2">
      <c r="A5554" t="s">
        <v>3913</v>
      </c>
      <c r="B5554" s="68" t="s">
        <v>38</v>
      </c>
    </row>
    <row r="5555" spans="1:2">
      <c r="A5555" t="s">
        <v>1270</v>
      </c>
      <c r="B5555" s="68" t="s">
        <v>74</v>
      </c>
    </row>
    <row r="5556" spans="1:2">
      <c r="A5556" t="s">
        <v>1271</v>
      </c>
      <c r="B5556" s="68" t="s">
        <v>74</v>
      </c>
    </row>
    <row r="5557" spans="1:2">
      <c r="A5557" t="s">
        <v>4595</v>
      </c>
      <c r="B5557" s="68" t="s">
        <v>38</v>
      </c>
    </row>
    <row r="5558" spans="1:2">
      <c r="A5558" t="s">
        <v>2111</v>
      </c>
      <c r="B5558" s="68" t="s">
        <v>38</v>
      </c>
    </row>
    <row r="5559" spans="1:2">
      <c r="A5559" t="s">
        <v>1272</v>
      </c>
      <c r="B5559" s="68" t="s">
        <v>38</v>
      </c>
    </row>
    <row r="5560" spans="1:2">
      <c r="A5560" t="s">
        <v>3914</v>
      </c>
      <c r="B5560" s="68" t="s">
        <v>74</v>
      </c>
    </row>
    <row r="5561" spans="1:2">
      <c r="A5561" t="s">
        <v>3169</v>
      </c>
      <c r="B5561" s="68" t="s">
        <v>74</v>
      </c>
    </row>
    <row r="5562" spans="1:2">
      <c r="A5562" t="s">
        <v>3915</v>
      </c>
      <c r="B5562" s="68" t="s">
        <v>38</v>
      </c>
    </row>
    <row r="5563" spans="1:2">
      <c r="A5563" t="s">
        <v>1344</v>
      </c>
      <c r="B5563" s="68" t="s">
        <v>74</v>
      </c>
    </row>
    <row r="5564" spans="1:2">
      <c r="A5564" t="s">
        <v>2333</v>
      </c>
      <c r="B5564" s="68" t="s">
        <v>38</v>
      </c>
    </row>
    <row r="5565" spans="1:2">
      <c r="A5565" t="s">
        <v>6135</v>
      </c>
      <c r="B5565" s="68" t="s">
        <v>37</v>
      </c>
    </row>
    <row r="5566" spans="1:2">
      <c r="A5566" t="s">
        <v>2112</v>
      </c>
      <c r="B5566" s="68" t="s">
        <v>38</v>
      </c>
    </row>
    <row r="5567" spans="1:2">
      <c r="A5567" t="s">
        <v>6842</v>
      </c>
      <c r="B5567" s="68" t="s">
        <v>36</v>
      </c>
    </row>
    <row r="5568" spans="1:2">
      <c r="A5568" t="s">
        <v>3308</v>
      </c>
      <c r="B5568" s="68" t="s">
        <v>38</v>
      </c>
    </row>
    <row r="5569" spans="1:2">
      <c r="A5569" t="s">
        <v>2334</v>
      </c>
      <c r="B5569" s="68" t="s">
        <v>74</v>
      </c>
    </row>
    <row r="5570" spans="1:2">
      <c r="A5570" t="s">
        <v>5898</v>
      </c>
      <c r="B5570" s="68" t="s">
        <v>38</v>
      </c>
    </row>
    <row r="5571" spans="1:2">
      <c r="A5571" t="s">
        <v>2335</v>
      </c>
      <c r="B5571" s="68" t="s">
        <v>38</v>
      </c>
    </row>
    <row r="5572" spans="1:2">
      <c r="A5572" t="s">
        <v>5702</v>
      </c>
      <c r="B5572" s="68" t="s">
        <v>38</v>
      </c>
    </row>
    <row r="5573" spans="1:2">
      <c r="A5573" t="s">
        <v>3170</v>
      </c>
      <c r="B5573" s="68" t="s">
        <v>74</v>
      </c>
    </row>
    <row r="5574" spans="1:2">
      <c r="A5574" t="s">
        <v>748</v>
      </c>
      <c r="B5574" s="68" t="s">
        <v>38</v>
      </c>
    </row>
    <row r="5575" spans="1:2">
      <c r="A5575" t="s">
        <v>6564</v>
      </c>
      <c r="B5575" s="68" t="s">
        <v>37</v>
      </c>
    </row>
    <row r="5576" spans="1:2">
      <c r="A5576" t="s">
        <v>4456</v>
      </c>
      <c r="B5576" s="68" t="s">
        <v>38</v>
      </c>
    </row>
    <row r="5577" spans="1:2">
      <c r="A5577" t="s">
        <v>2830</v>
      </c>
      <c r="B5577" s="68" t="s">
        <v>38</v>
      </c>
    </row>
    <row r="5578" spans="1:2">
      <c r="A5578" t="s">
        <v>749</v>
      </c>
      <c r="B5578" s="68" t="s">
        <v>38</v>
      </c>
    </row>
    <row r="5579" spans="1:2">
      <c r="A5579" t="s">
        <v>750</v>
      </c>
      <c r="B5579" s="68" t="s">
        <v>38</v>
      </c>
    </row>
    <row r="5580" spans="1:2">
      <c r="A5580" t="s">
        <v>7800</v>
      </c>
      <c r="B5580" s="68" t="s">
        <v>35</v>
      </c>
    </row>
    <row r="5581" spans="1:2">
      <c r="A5581" t="s">
        <v>5521</v>
      </c>
      <c r="B5581" s="68" t="s">
        <v>36</v>
      </c>
    </row>
    <row r="5582" spans="1:2">
      <c r="A5582" t="s">
        <v>7500</v>
      </c>
      <c r="B5582" s="68" t="s">
        <v>38</v>
      </c>
    </row>
    <row r="5583" spans="1:2">
      <c r="A5583" t="s">
        <v>5292</v>
      </c>
      <c r="B5583" s="68" t="s">
        <v>38</v>
      </c>
    </row>
    <row r="5584" spans="1:2">
      <c r="A5584" t="s">
        <v>6312</v>
      </c>
      <c r="B5584" s="68" t="s">
        <v>36</v>
      </c>
    </row>
    <row r="5585" spans="1:2">
      <c r="A5585" t="s">
        <v>4229</v>
      </c>
      <c r="B5585" s="68" t="s">
        <v>74</v>
      </c>
    </row>
    <row r="5586" spans="1:2">
      <c r="A5586" t="s">
        <v>1633</v>
      </c>
      <c r="B5586" s="68" t="s">
        <v>38</v>
      </c>
    </row>
    <row r="5587" spans="1:2">
      <c r="A5587" t="s">
        <v>5522</v>
      </c>
      <c r="B5587" s="68" t="s">
        <v>37</v>
      </c>
    </row>
    <row r="5588" spans="1:2">
      <c r="A5588" t="s">
        <v>2336</v>
      </c>
      <c r="B5588" s="68" t="s">
        <v>38</v>
      </c>
    </row>
    <row r="5589" spans="1:2">
      <c r="A5589" t="s">
        <v>2337</v>
      </c>
      <c r="B5589" s="68" t="s">
        <v>74</v>
      </c>
    </row>
    <row r="5590" spans="1:2">
      <c r="A5590" t="s">
        <v>2981</v>
      </c>
      <c r="B5590" s="68" t="s">
        <v>74</v>
      </c>
    </row>
    <row r="5591" spans="1:2">
      <c r="A5591" t="s">
        <v>5987</v>
      </c>
      <c r="B5591" s="68" t="s">
        <v>37</v>
      </c>
    </row>
    <row r="5592" spans="1:2">
      <c r="A5592" t="s">
        <v>751</v>
      </c>
      <c r="B5592" s="68" t="s">
        <v>74</v>
      </c>
    </row>
    <row r="5593" spans="1:2">
      <c r="A5593" t="s">
        <v>2338</v>
      </c>
      <c r="B5593" s="68" t="s">
        <v>38</v>
      </c>
    </row>
    <row r="5594" spans="1:2">
      <c r="A5594" t="s">
        <v>6226</v>
      </c>
      <c r="B5594" s="68" t="s">
        <v>36</v>
      </c>
    </row>
    <row r="5595" spans="1:2">
      <c r="A5595" t="s">
        <v>8048</v>
      </c>
      <c r="B5595" s="68" t="s">
        <v>36</v>
      </c>
    </row>
    <row r="5596" spans="1:2">
      <c r="A5596" t="s">
        <v>3916</v>
      </c>
      <c r="B5596" s="68" t="s">
        <v>38</v>
      </c>
    </row>
    <row r="5597" spans="1:2">
      <c r="A5597" t="s">
        <v>6752</v>
      </c>
      <c r="B5597" s="68" t="s">
        <v>36</v>
      </c>
    </row>
    <row r="5598" spans="1:2">
      <c r="A5598" t="s">
        <v>2113</v>
      </c>
      <c r="B5598" s="68" t="s">
        <v>38</v>
      </c>
    </row>
    <row r="5599" spans="1:2">
      <c r="A5599" t="s">
        <v>3507</v>
      </c>
      <c r="B5599" s="68" t="s">
        <v>74</v>
      </c>
    </row>
    <row r="5600" spans="1:2">
      <c r="A5600" t="s">
        <v>1634</v>
      </c>
      <c r="B5600" s="68" t="s">
        <v>38</v>
      </c>
    </row>
    <row r="5601" spans="1:2">
      <c r="A5601" t="s">
        <v>7869</v>
      </c>
      <c r="B5601" s="68" t="s">
        <v>37</v>
      </c>
    </row>
    <row r="5602" spans="1:2">
      <c r="A5602" t="s">
        <v>6718</v>
      </c>
      <c r="B5602" s="68" t="s">
        <v>37</v>
      </c>
    </row>
    <row r="5603" spans="1:2">
      <c r="A5603" t="s">
        <v>6417</v>
      </c>
      <c r="B5603" s="68" t="s">
        <v>37</v>
      </c>
    </row>
    <row r="5604" spans="1:2">
      <c r="A5604" t="s">
        <v>5899</v>
      </c>
      <c r="B5604" s="68" t="s">
        <v>37</v>
      </c>
    </row>
    <row r="5605" spans="1:2">
      <c r="A5605" t="s">
        <v>290</v>
      </c>
      <c r="B5605" s="68" t="s">
        <v>38</v>
      </c>
    </row>
    <row r="5606" spans="1:2">
      <c r="A5606" t="s">
        <v>6313</v>
      </c>
      <c r="B5606" s="68" t="s">
        <v>36</v>
      </c>
    </row>
    <row r="5607" spans="1:2">
      <c r="A5607" t="s">
        <v>911</v>
      </c>
      <c r="B5607" s="68" t="s">
        <v>38</v>
      </c>
    </row>
    <row r="5608" spans="1:2">
      <c r="A5608" t="s">
        <v>1184</v>
      </c>
      <c r="B5608" s="68" t="s">
        <v>38</v>
      </c>
    </row>
    <row r="5609" spans="1:2">
      <c r="A5609" t="s">
        <v>1084</v>
      </c>
      <c r="B5609" s="68" t="s">
        <v>38</v>
      </c>
    </row>
    <row r="5610" spans="1:2">
      <c r="A5610" t="s">
        <v>1273</v>
      </c>
      <c r="B5610" s="68" t="s">
        <v>74</v>
      </c>
    </row>
    <row r="5611" spans="1:2">
      <c r="A5611" t="s">
        <v>1274</v>
      </c>
      <c r="B5611" s="68" t="s">
        <v>74</v>
      </c>
    </row>
    <row r="5612" spans="1:2">
      <c r="A5612" t="s">
        <v>452</v>
      </c>
      <c r="B5612" s="68" t="s">
        <v>38</v>
      </c>
    </row>
    <row r="5613" spans="1:2">
      <c r="A5613" t="s">
        <v>4694</v>
      </c>
      <c r="B5613" s="68" t="s">
        <v>37</v>
      </c>
    </row>
    <row r="5614" spans="1:2">
      <c r="A5614" t="s">
        <v>1345</v>
      </c>
      <c r="B5614" s="68" t="s">
        <v>38</v>
      </c>
    </row>
    <row r="5615" spans="1:2">
      <c r="A5615" t="s">
        <v>6314</v>
      </c>
      <c r="B5615" s="68" t="s">
        <v>36</v>
      </c>
    </row>
    <row r="5616" spans="1:2">
      <c r="A5616" t="s">
        <v>3661</v>
      </c>
      <c r="B5616" s="68" t="s">
        <v>38</v>
      </c>
    </row>
    <row r="5617" spans="1:2">
      <c r="A5617" t="s">
        <v>8049</v>
      </c>
      <c r="B5617" s="68" t="s">
        <v>36</v>
      </c>
    </row>
    <row r="5618" spans="1:2">
      <c r="A5618" t="s">
        <v>8050</v>
      </c>
      <c r="B5618" s="68" t="s">
        <v>36</v>
      </c>
    </row>
    <row r="5619" spans="1:2">
      <c r="A5619" t="s">
        <v>291</v>
      </c>
      <c r="B5619" s="68" t="s">
        <v>38</v>
      </c>
    </row>
    <row r="5620" spans="1:2">
      <c r="A5620" t="s">
        <v>1085</v>
      </c>
      <c r="B5620" s="68" t="s">
        <v>38</v>
      </c>
    </row>
    <row r="5621" spans="1:2">
      <c r="A5621" t="s">
        <v>4408</v>
      </c>
      <c r="B5621" s="68" t="s">
        <v>38</v>
      </c>
    </row>
    <row r="5622" spans="1:2">
      <c r="A5622" t="s">
        <v>3508</v>
      </c>
      <c r="B5622" s="68" t="s">
        <v>74</v>
      </c>
    </row>
    <row r="5623" spans="1:2">
      <c r="A5623" t="s">
        <v>4167</v>
      </c>
      <c r="B5623" s="68" t="s">
        <v>37</v>
      </c>
    </row>
    <row r="5624" spans="1:2">
      <c r="A5624" t="s">
        <v>292</v>
      </c>
      <c r="B5624" s="68" t="s">
        <v>38</v>
      </c>
    </row>
    <row r="5625" spans="1:2">
      <c r="A5625" t="s">
        <v>6418</v>
      </c>
      <c r="B5625" s="68" t="s">
        <v>37</v>
      </c>
    </row>
    <row r="5626" spans="1:2">
      <c r="A5626" t="s">
        <v>2737</v>
      </c>
      <c r="B5626" s="68" t="s">
        <v>38</v>
      </c>
    </row>
    <row r="5627" spans="1:2">
      <c r="A5627" t="s">
        <v>2654</v>
      </c>
      <c r="B5627" s="68" t="s">
        <v>38</v>
      </c>
    </row>
    <row r="5628" spans="1:2">
      <c r="A5628" t="s">
        <v>3599</v>
      </c>
      <c r="B5628" s="68" t="s">
        <v>38</v>
      </c>
    </row>
    <row r="5629" spans="1:2">
      <c r="A5629" t="s">
        <v>453</v>
      </c>
      <c r="B5629" s="68" t="s">
        <v>38</v>
      </c>
    </row>
    <row r="5630" spans="1:2">
      <c r="A5630" t="s">
        <v>3428</v>
      </c>
      <c r="B5630" s="68" t="s">
        <v>38</v>
      </c>
    </row>
    <row r="5631" spans="1:2">
      <c r="A5631" t="s">
        <v>2339</v>
      </c>
      <c r="B5631" s="68" t="s">
        <v>38</v>
      </c>
    </row>
    <row r="5632" spans="1:2">
      <c r="A5632" t="s">
        <v>2738</v>
      </c>
      <c r="B5632" s="68" t="s">
        <v>38</v>
      </c>
    </row>
    <row r="5633" spans="1:2">
      <c r="A5633" t="s">
        <v>1185</v>
      </c>
      <c r="B5633" s="68" t="s">
        <v>74</v>
      </c>
    </row>
    <row r="5634" spans="1:2">
      <c r="A5634" t="s">
        <v>3171</v>
      </c>
      <c r="B5634" s="68" t="s">
        <v>74</v>
      </c>
    </row>
    <row r="5635" spans="1:2">
      <c r="A5635" t="s">
        <v>6843</v>
      </c>
      <c r="B5635" s="68" t="s">
        <v>36</v>
      </c>
    </row>
    <row r="5636" spans="1:2">
      <c r="A5636" t="s">
        <v>7658</v>
      </c>
      <c r="B5636" s="68" t="s">
        <v>36</v>
      </c>
    </row>
    <row r="5637" spans="1:2">
      <c r="A5637" t="s">
        <v>752</v>
      </c>
      <c r="B5637" s="68" t="s">
        <v>38</v>
      </c>
    </row>
    <row r="5638" spans="1:2">
      <c r="A5638" t="s">
        <v>7591</v>
      </c>
      <c r="B5638" s="68" t="s">
        <v>37</v>
      </c>
    </row>
    <row r="5639" spans="1:2">
      <c r="A5639" t="s">
        <v>2982</v>
      </c>
      <c r="B5639" s="68" t="s">
        <v>74</v>
      </c>
    </row>
    <row r="5640" spans="1:2">
      <c r="A5640" t="s">
        <v>4863</v>
      </c>
      <c r="B5640" s="68" t="s">
        <v>38</v>
      </c>
    </row>
    <row r="5641" spans="1:2">
      <c r="A5641" t="s">
        <v>7752</v>
      </c>
      <c r="B5641" s="68" t="s">
        <v>36</v>
      </c>
    </row>
    <row r="5642" spans="1:2">
      <c r="A5642" t="s">
        <v>4864</v>
      </c>
      <c r="B5642" s="68" t="s">
        <v>38</v>
      </c>
    </row>
    <row r="5643" spans="1:2">
      <c r="A5643" t="s">
        <v>4865</v>
      </c>
      <c r="B5643" s="68" t="s">
        <v>38</v>
      </c>
    </row>
    <row r="5644" spans="1:2">
      <c r="A5644" t="s">
        <v>7659</v>
      </c>
      <c r="B5644" s="68" t="s">
        <v>36</v>
      </c>
    </row>
    <row r="5645" spans="1:2">
      <c r="A5645" t="s">
        <v>7753</v>
      </c>
      <c r="B5645" s="68" t="s">
        <v>37</v>
      </c>
    </row>
    <row r="5646" spans="1:2">
      <c r="A5646" t="s">
        <v>3917</v>
      </c>
      <c r="B5646" s="68" t="s">
        <v>38</v>
      </c>
    </row>
    <row r="5647" spans="1:2">
      <c r="A5647" t="s">
        <v>3172</v>
      </c>
      <c r="B5647" s="68" t="s">
        <v>74</v>
      </c>
    </row>
    <row r="5648" spans="1:2">
      <c r="A5648" t="s">
        <v>7780</v>
      </c>
      <c r="B5648" s="68" t="s">
        <v>36</v>
      </c>
    </row>
    <row r="5649" spans="1:2">
      <c r="A5649" t="s">
        <v>5703</v>
      </c>
      <c r="B5649" s="68" t="s">
        <v>37</v>
      </c>
    </row>
    <row r="5650" spans="1:2">
      <c r="A5650" t="s">
        <v>7754</v>
      </c>
      <c r="B5650" s="68" t="s">
        <v>36</v>
      </c>
    </row>
    <row r="5651" spans="1:2">
      <c r="A5651" t="s">
        <v>4409</v>
      </c>
      <c r="B5651" s="68" t="s">
        <v>74</v>
      </c>
    </row>
    <row r="5652" spans="1:2">
      <c r="A5652" t="s">
        <v>1635</v>
      </c>
      <c r="B5652" s="68" t="s">
        <v>74</v>
      </c>
    </row>
    <row r="5653" spans="1:2">
      <c r="A5653" t="s">
        <v>1480</v>
      </c>
      <c r="B5653" s="68" t="s">
        <v>38</v>
      </c>
    </row>
    <row r="5654" spans="1:2">
      <c r="A5654" t="s">
        <v>1481</v>
      </c>
      <c r="B5654" s="68" t="s">
        <v>38</v>
      </c>
    </row>
    <row r="5655" spans="1:2">
      <c r="A5655" t="s">
        <v>7755</v>
      </c>
      <c r="B5655" s="68" t="s">
        <v>37</v>
      </c>
    </row>
    <row r="5656" spans="1:2">
      <c r="A5656" t="s">
        <v>2114</v>
      </c>
      <c r="B5656" s="68" t="s">
        <v>38</v>
      </c>
    </row>
    <row r="5657" spans="1:2">
      <c r="A5657" t="s">
        <v>2115</v>
      </c>
      <c r="B5657" s="68" t="s">
        <v>38</v>
      </c>
    </row>
    <row r="5658" spans="1:2">
      <c r="A5658" t="s">
        <v>4096</v>
      </c>
      <c r="B5658" s="68" t="s">
        <v>38</v>
      </c>
    </row>
    <row r="5659" spans="1:2">
      <c r="A5659" t="s">
        <v>5237</v>
      </c>
      <c r="B5659" s="68" t="s">
        <v>37</v>
      </c>
    </row>
    <row r="5660" spans="1:2">
      <c r="A5660" t="s">
        <v>4230</v>
      </c>
      <c r="B5660" s="68" t="s">
        <v>37</v>
      </c>
    </row>
    <row r="5661" spans="1:2">
      <c r="A5661" t="s">
        <v>5900</v>
      </c>
      <c r="B5661" s="68" t="s">
        <v>37</v>
      </c>
    </row>
    <row r="5662" spans="1:2">
      <c r="A5662" t="s">
        <v>4866</v>
      </c>
      <c r="B5662" s="68" t="s">
        <v>37</v>
      </c>
    </row>
    <row r="5663" spans="1:2">
      <c r="A5663" t="s">
        <v>6940</v>
      </c>
      <c r="B5663" s="68" t="s">
        <v>37</v>
      </c>
    </row>
    <row r="5664" spans="1:2">
      <c r="A5664" t="s">
        <v>6941</v>
      </c>
      <c r="B5664" s="68" t="s">
        <v>38</v>
      </c>
    </row>
    <row r="5665" spans="1:2">
      <c r="A5665" t="s">
        <v>454</v>
      </c>
      <c r="B5665" s="68" t="s">
        <v>74</v>
      </c>
    </row>
    <row r="5666" spans="1:2">
      <c r="A5666" t="s">
        <v>2983</v>
      </c>
      <c r="B5666" s="68" t="s">
        <v>74</v>
      </c>
    </row>
    <row r="5667" spans="1:2">
      <c r="A5667" t="s">
        <v>1725</v>
      </c>
      <c r="B5667" s="68" t="s">
        <v>74</v>
      </c>
    </row>
    <row r="5668" spans="1:2">
      <c r="A5668" t="s">
        <v>7660</v>
      </c>
      <c r="B5668" s="68" t="s">
        <v>36</v>
      </c>
    </row>
    <row r="5669" spans="1:2">
      <c r="A5669" t="s">
        <v>4457</v>
      </c>
      <c r="B5669" s="68" t="s">
        <v>38</v>
      </c>
    </row>
    <row r="5670" spans="1:2">
      <c r="A5670" t="s">
        <v>3918</v>
      </c>
      <c r="B5670" s="68" t="s">
        <v>74</v>
      </c>
    </row>
    <row r="5671" spans="1:2">
      <c r="A5671" t="s">
        <v>6565</v>
      </c>
      <c r="B5671" s="68" t="s">
        <v>37</v>
      </c>
    </row>
    <row r="5672" spans="1:2">
      <c r="A5672" t="s">
        <v>4570</v>
      </c>
      <c r="B5672" s="68" t="s">
        <v>38</v>
      </c>
    </row>
    <row r="5673" spans="1:2">
      <c r="A5673" t="s">
        <v>3919</v>
      </c>
      <c r="B5673" s="68" t="s">
        <v>74</v>
      </c>
    </row>
    <row r="5674" spans="1:2">
      <c r="A5674" t="s">
        <v>6136</v>
      </c>
      <c r="B5674" s="68" t="s">
        <v>37</v>
      </c>
    </row>
    <row r="5675" spans="1:2">
      <c r="A5675" t="s">
        <v>1275</v>
      </c>
      <c r="B5675" s="68" t="s">
        <v>74</v>
      </c>
    </row>
    <row r="5676" spans="1:2">
      <c r="A5676" t="s">
        <v>2505</v>
      </c>
      <c r="B5676" s="68" t="s">
        <v>38</v>
      </c>
    </row>
    <row r="5677" spans="1:2">
      <c r="A5677" t="s">
        <v>7661</v>
      </c>
      <c r="B5677" s="68" t="s">
        <v>35</v>
      </c>
    </row>
    <row r="5678" spans="1:2">
      <c r="A5678" t="s">
        <v>3920</v>
      </c>
      <c r="B5678" s="68" t="s">
        <v>38</v>
      </c>
    </row>
    <row r="5679" spans="1:2">
      <c r="A5679" t="s">
        <v>293</v>
      </c>
      <c r="B5679" s="68" t="s">
        <v>74</v>
      </c>
    </row>
    <row r="5680" spans="1:2">
      <c r="A5680" t="s">
        <v>6137</v>
      </c>
      <c r="B5680" s="68" t="s">
        <v>36</v>
      </c>
    </row>
    <row r="5681" spans="1:2">
      <c r="A5681" t="s">
        <v>5162</v>
      </c>
      <c r="B5681" s="68" t="s">
        <v>37</v>
      </c>
    </row>
    <row r="5682" spans="1:2">
      <c r="A5682" t="s">
        <v>4231</v>
      </c>
      <c r="B5682" s="68" t="s">
        <v>37</v>
      </c>
    </row>
    <row r="5683" spans="1:2">
      <c r="A5683" t="s">
        <v>553</v>
      </c>
      <c r="B5683" s="68" t="s">
        <v>38</v>
      </c>
    </row>
    <row r="5684" spans="1:2">
      <c r="A5684" t="s">
        <v>3429</v>
      </c>
      <c r="B5684" s="68" t="s">
        <v>38</v>
      </c>
    </row>
    <row r="5685" spans="1:2">
      <c r="A5685" t="s">
        <v>2506</v>
      </c>
      <c r="B5685" s="68" t="s">
        <v>38</v>
      </c>
    </row>
    <row r="5686" spans="1:2">
      <c r="A5686" t="s">
        <v>2739</v>
      </c>
      <c r="B5686" s="68" t="s">
        <v>38</v>
      </c>
    </row>
    <row r="5687" spans="1:2">
      <c r="A5687" t="s">
        <v>912</v>
      </c>
      <c r="B5687" s="68" t="s">
        <v>38</v>
      </c>
    </row>
    <row r="5688" spans="1:2">
      <c r="A5688" t="s">
        <v>3600</v>
      </c>
      <c r="B5688" s="68" t="s">
        <v>38</v>
      </c>
    </row>
    <row r="5689" spans="1:2">
      <c r="A5689" t="s">
        <v>7710</v>
      </c>
      <c r="B5689" s="68" t="s">
        <v>37</v>
      </c>
    </row>
    <row r="5690" spans="1:2">
      <c r="A5690" t="s">
        <v>4729</v>
      </c>
      <c r="B5690" s="68" t="s">
        <v>38</v>
      </c>
    </row>
    <row r="5691" spans="1:2">
      <c r="A5691" t="s">
        <v>7304</v>
      </c>
      <c r="B5691" s="68" t="s">
        <v>35</v>
      </c>
    </row>
    <row r="5692" spans="1:2">
      <c r="A5692" t="s">
        <v>4410</v>
      </c>
      <c r="B5692" s="68" t="s">
        <v>38</v>
      </c>
    </row>
    <row r="5693" spans="1:2">
      <c r="A5693" t="s">
        <v>4411</v>
      </c>
      <c r="B5693" s="68" t="s">
        <v>38</v>
      </c>
    </row>
    <row r="5694" spans="1:2">
      <c r="A5694" t="s">
        <v>6227</v>
      </c>
      <c r="B5694" s="68" t="s">
        <v>37</v>
      </c>
    </row>
    <row r="5695" spans="1:2">
      <c r="A5695" t="s">
        <v>7592</v>
      </c>
      <c r="B5695" s="68" t="s">
        <v>36</v>
      </c>
    </row>
    <row r="5696" spans="1:2">
      <c r="A5696" t="s">
        <v>3921</v>
      </c>
      <c r="B5696" s="68" t="s">
        <v>38</v>
      </c>
    </row>
    <row r="5697" spans="1:2">
      <c r="A5697" t="s">
        <v>2340</v>
      </c>
      <c r="B5697" s="68" t="s">
        <v>38</v>
      </c>
    </row>
    <row r="5698" spans="1:2">
      <c r="A5698" t="s">
        <v>1883</v>
      </c>
      <c r="B5698" s="68" t="s">
        <v>38</v>
      </c>
    </row>
    <row r="5699" spans="1:2">
      <c r="A5699" t="s">
        <v>7108</v>
      </c>
      <c r="B5699" s="68" t="s">
        <v>37</v>
      </c>
    </row>
    <row r="5700" spans="1:2">
      <c r="A5700" t="s">
        <v>2984</v>
      </c>
      <c r="B5700" s="68" t="s">
        <v>74</v>
      </c>
    </row>
    <row r="5701" spans="1:2">
      <c r="A5701" t="s">
        <v>3601</v>
      </c>
      <c r="B5701" s="68" t="s">
        <v>38</v>
      </c>
    </row>
    <row r="5702" spans="1:2">
      <c r="A5702" t="s">
        <v>1884</v>
      </c>
      <c r="B5702" s="68" t="s">
        <v>38</v>
      </c>
    </row>
    <row r="5703" spans="1:2">
      <c r="A5703" t="s">
        <v>3922</v>
      </c>
      <c r="B5703" s="68" t="s">
        <v>74</v>
      </c>
    </row>
    <row r="5704" spans="1:2">
      <c r="A5704" t="s">
        <v>3923</v>
      </c>
      <c r="B5704" s="68" t="s">
        <v>74</v>
      </c>
    </row>
    <row r="5705" spans="1:2">
      <c r="A5705" t="s">
        <v>7686</v>
      </c>
      <c r="B5705" s="68" t="s">
        <v>37</v>
      </c>
    </row>
    <row r="5706" spans="1:2">
      <c r="A5706" t="s">
        <v>2507</v>
      </c>
      <c r="B5706" s="68" t="s">
        <v>38</v>
      </c>
    </row>
    <row r="5707" spans="1:2">
      <c r="A5707" t="s">
        <v>753</v>
      </c>
      <c r="B5707" s="68" t="s">
        <v>38</v>
      </c>
    </row>
    <row r="5708" spans="1:2">
      <c r="A5708" t="s">
        <v>2740</v>
      </c>
      <c r="B5708" s="68" t="s">
        <v>38</v>
      </c>
    </row>
    <row r="5709" spans="1:2">
      <c r="A5709" t="s">
        <v>913</v>
      </c>
      <c r="B5709" s="68" t="s">
        <v>38</v>
      </c>
    </row>
    <row r="5710" spans="1:2">
      <c r="A5710" t="s">
        <v>3602</v>
      </c>
      <c r="B5710" s="68" t="s">
        <v>38</v>
      </c>
    </row>
    <row r="5711" spans="1:2">
      <c r="A5711" t="s">
        <v>3173</v>
      </c>
      <c r="B5711" s="68" t="s">
        <v>74</v>
      </c>
    </row>
    <row r="5712" spans="1:2">
      <c r="A5712" t="s">
        <v>1636</v>
      </c>
      <c r="B5712" s="68" t="s">
        <v>38</v>
      </c>
    </row>
    <row r="5713" spans="1:2">
      <c r="A5713" t="s">
        <v>2341</v>
      </c>
      <c r="B5713" s="68" t="s">
        <v>38</v>
      </c>
    </row>
    <row r="5714" spans="1:2">
      <c r="A5714" t="s">
        <v>4097</v>
      </c>
      <c r="B5714" s="68" t="s">
        <v>38</v>
      </c>
    </row>
    <row r="5715" spans="1:2">
      <c r="A5715" t="s">
        <v>4232</v>
      </c>
      <c r="B5715" s="68" t="s">
        <v>74</v>
      </c>
    </row>
    <row r="5716" spans="1:2">
      <c r="A5716" t="s">
        <v>1346</v>
      </c>
      <c r="B5716" s="68" t="s">
        <v>74</v>
      </c>
    </row>
    <row r="5717" spans="1:2">
      <c r="A5717" t="s">
        <v>1347</v>
      </c>
      <c r="B5717" s="68" t="s">
        <v>74</v>
      </c>
    </row>
    <row r="5718" spans="1:2">
      <c r="A5718" t="s">
        <v>1885</v>
      </c>
      <c r="B5718" s="68" t="s">
        <v>38</v>
      </c>
    </row>
    <row r="5719" spans="1:2">
      <c r="A5719" t="s">
        <v>7305</v>
      </c>
      <c r="B5719" s="68" t="s">
        <v>36</v>
      </c>
    </row>
    <row r="5720" spans="1:2">
      <c r="A5720" t="s">
        <v>4168</v>
      </c>
      <c r="B5720" s="68" t="s">
        <v>38</v>
      </c>
    </row>
    <row r="5721" spans="1:2">
      <c r="A5721" t="s">
        <v>5468</v>
      </c>
      <c r="B5721" s="68" t="s">
        <v>37</v>
      </c>
    </row>
    <row r="5722" spans="1:2">
      <c r="A5722" t="s">
        <v>6138</v>
      </c>
      <c r="B5722" s="68" t="s">
        <v>36</v>
      </c>
    </row>
    <row r="5723" spans="1:2">
      <c r="A5723" t="s">
        <v>7662</v>
      </c>
      <c r="B5723" s="68" t="s">
        <v>36</v>
      </c>
    </row>
    <row r="5724" spans="1:2">
      <c r="A5724" t="s">
        <v>294</v>
      </c>
      <c r="B5724" s="68" t="s">
        <v>74</v>
      </c>
    </row>
    <row r="5725" spans="1:2">
      <c r="A5725" t="s">
        <v>7395</v>
      </c>
      <c r="B5725" s="68" t="s">
        <v>36</v>
      </c>
    </row>
    <row r="5726" spans="1:2">
      <c r="A5726" t="s">
        <v>1086</v>
      </c>
      <c r="B5726" s="68" t="s">
        <v>38</v>
      </c>
    </row>
    <row r="5727" spans="1:2">
      <c r="A5727" t="s">
        <v>5988</v>
      </c>
      <c r="B5727" s="68" t="s">
        <v>38</v>
      </c>
    </row>
    <row r="5728" spans="1:2">
      <c r="A5728" t="s">
        <v>4617</v>
      </c>
      <c r="B5728" s="68" t="s">
        <v>38</v>
      </c>
    </row>
    <row r="5729" spans="1:2">
      <c r="A5729" t="s">
        <v>4274</v>
      </c>
      <c r="B5729" s="68" t="s">
        <v>37</v>
      </c>
    </row>
    <row r="5730" spans="1:2">
      <c r="A5730" t="s">
        <v>2655</v>
      </c>
      <c r="B5730" s="68" t="s">
        <v>38</v>
      </c>
    </row>
    <row r="5731" spans="1:2">
      <c r="A5731" t="s">
        <v>6566</v>
      </c>
      <c r="B5731" s="68" t="s">
        <v>37</v>
      </c>
    </row>
    <row r="5732" spans="1:2">
      <c r="A5732" t="s">
        <v>3603</v>
      </c>
      <c r="B5732" s="68" t="s">
        <v>38</v>
      </c>
    </row>
    <row r="5733" spans="1:2">
      <c r="A5733" t="s">
        <v>7687</v>
      </c>
      <c r="B5733" s="68" t="s">
        <v>36</v>
      </c>
    </row>
    <row r="5734" spans="1:2">
      <c r="A5734" t="s">
        <v>5367</v>
      </c>
      <c r="B5734" s="68" t="s">
        <v>38</v>
      </c>
    </row>
    <row r="5735" spans="1:2">
      <c r="A5735" t="s">
        <v>2985</v>
      </c>
      <c r="B5735" s="68" t="s">
        <v>74</v>
      </c>
    </row>
    <row r="5736" spans="1:2">
      <c r="A5736" t="s">
        <v>754</v>
      </c>
      <c r="B5736" s="68" t="s">
        <v>38</v>
      </c>
    </row>
    <row r="5737" spans="1:2">
      <c r="A5737" t="s">
        <v>5469</v>
      </c>
      <c r="B5737" s="68" t="s">
        <v>37</v>
      </c>
    </row>
    <row r="5738" spans="1:2">
      <c r="A5738" t="s">
        <v>6660</v>
      </c>
      <c r="B5738" s="68" t="s">
        <v>38</v>
      </c>
    </row>
    <row r="5739" spans="1:2">
      <c r="A5739" t="s">
        <v>4730</v>
      </c>
      <c r="B5739" s="68" t="s">
        <v>37</v>
      </c>
    </row>
    <row r="5740" spans="1:2">
      <c r="A5740" t="s">
        <v>3924</v>
      </c>
      <c r="B5740" s="68" t="s">
        <v>74</v>
      </c>
    </row>
    <row r="5741" spans="1:2">
      <c r="A5741" t="s">
        <v>455</v>
      </c>
      <c r="B5741" s="68" t="s">
        <v>74</v>
      </c>
    </row>
    <row r="5742" spans="1:2">
      <c r="A5742" t="s">
        <v>456</v>
      </c>
      <c r="B5742" s="68" t="s">
        <v>74</v>
      </c>
    </row>
    <row r="5743" spans="1:2">
      <c r="A5743" t="s">
        <v>457</v>
      </c>
      <c r="B5743" s="68" t="s">
        <v>74</v>
      </c>
    </row>
    <row r="5744" spans="1:2">
      <c r="A5744" t="s">
        <v>4618</v>
      </c>
      <c r="B5744" s="68" t="s">
        <v>38</v>
      </c>
    </row>
    <row r="5745" spans="1:2">
      <c r="A5745" t="s">
        <v>2986</v>
      </c>
      <c r="B5745" s="68" t="s">
        <v>74</v>
      </c>
    </row>
    <row r="5746" spans="1:2">
      <c r="A5746" t="s">
        <v>4757</v>
      </c>
      <c r="B5746" s="68" t="s">
        <v>36</v>
      </c>
    </row>
    <row r="5747" spans="1:2">
      <c r="A5747" t="s">
        <v>4758</v>
      </c>
      <c r="B5747" s="68" t="s">
        <v>36</v>
      </c>
    </row>
    <row r="5748" spans="1:2">
      <c r="A5748" t="s">
        <v>4412</v>
      </c>
      <c r="B5748" s="68" t="s">
        <v>38</v>
      </c>
    </row>
    <row r="5749" spans="1:2">
      <c r="A5749" t="s">
        <v>5470</v>
      </c>
      <c r="B5749" s="68" t="s">
        <v>38</v>
      </c>
    </row>
    <row r="5750" spans="1:2">
      <c r="A5750" t="s">
        <v>8146</v>
      </c>
      <c r="B5750" s="68" t="s">
        <v>36</v>
      </c>
    </row>
    <row r="5751" spans="1:2">
      <c r="A5751" t="s">
        <v>4571</v>
      </c>
      <c r="B5751" s="68" t="s">
        <v>38</v>
      </c>
    </row>
    <row r="5752" spans="1:2">
      <c r="A5752" t="s">
        <v>4458</v>
      </c>
      <c r="B5752" s="68" t="s">
        <v>74</v>
      </c>
    </row>
    <row r="5753" spans="1:2">
      <c r="A5753" t="s">
        <v>4275</v>
      </c>
      <c r="B5753" s="68" t="s">
        <v>37</v>
      </c>
    </row>
    <row r="5754" spans="1:2">
      <c r="A5754" t="s">
        <v>6942</v>
      </c>
      <c r="B5754" s="68" t="s">
        <v>38</v>
      </c>
    </row>
    <row r="5755" spans="1:2">
      <c r="A5755" t="s">
        <v>6054</v>
      </c>
      <c r="B5755" s="68" t="s">
        <v>38</v>
      </c>
    </row>
    <row r="5756" spans="1:2">
      <c r="A5756" t="s">
        <v>5901</v>
      </c>
      <c r="B5756" s="68" t="s">
        <v>37</v>
      </c>
    </row>
    <row r="5757" spans="1:2">
      <c r="A5757" t="s">
        <v>5989</v>
      </c>
      <c r="B5757" s="68" t="s">
        <v>38</v>
      </c>
    </row>
    <row r="5758" spans="1:2">
      <c r="A5758" t="s">
        <v>6943</v>
      </c>
      <c r="B5758" s="68" t="s">
        <v>37</v>
      </c>
    </row>
    <row r="5759" spans="1:2">
      <c r="A5759" t="s">
        <v>5990</v>
      </c>
      <c r="B5759" s="68" t="s">
        <v>38</v>
      </c>
    </row>
    <row r="5760" spans="1:2">
      <c r="A5760" t="s">
        <v>2656</v>
      </c>
      <c r="B5760" s="68" t="s">
        <v>38</v>
      </c>
    </row>
    <row r="5761" spans="1:2">
      <c r="A5761" t="s">
        <v>2657</v>
      </c>
      <c r="B5761" s="68" t="s">
        <v>38</v>
      </c>
    </row>
    <row r="5762" spans="1:2">
      <c r="A5762" t="s">
        <v>2658</v>
      </c>
      <c r="B5762" s="68" t="s">
        <v>38</v>
      </c>
    </row>
    <row r="5763" spans="1:2">
      <c r="A5763" t="s">
        <v>4792</v>
      </c>
      <c r="B5763" s="68" t="s">
        <v>37</v>
      </c>
    </row>
    <row r="5764" spans="1:2">
      <c r="A5764" t="s">
        <v>5238</v>
      </c>
      <c r="B5764" s="68" t="s">
        <v>38</v>
      </c>
    </row>
    <row r="5765" spans="1:2">
      <c r="A5765" t="s">
        <v>5108</v>
      </c>
      <c r="B5765" s="68" t="s">
        <v>37</v>
      </c>
    </row>
    <row r="5766" spans="1:2">
      <c r="A5766" t="s">
        <v>5163</v>
      </c>
      <c r="B5766" s="68" t="s">
        <v>38</v>
      </c>
    </row>
    <row r="5767" spans="1:2">
      <c r="A5767" t="s">
        <v>5593</v>
      </c>
      <c r="B5767" s="68" t="s">
        <v>38</v>
      </c>
    </row>
    <row r="5768" spans="1:2">
      <c r="A5768" t="s">
        <v>7756</v>
      </c>
      <c r="B5768" s="68" t="s">
        <v>35</v>
      </c>
    </row>
    <row r="5769" spans="1:2">
      <c r="A5769" t="s">
        <v>755</v>
      </c>
      <c r="B5769" s="68" t="s">
        <v>74</v>
      </c>
    </row>
    <row r="5770" spans="1:2">
      <c r="A5770" t="s">
        <v>3174</v>
      </c>
      <c r="B5770" s="68" t="s">
        <v>38</v>
      </c>
    </row>
    <row r="5771" spans="1:2">
      <c r="A5771" t="s">
        <v>2116</v>
      </c>
      <c r="B5771" s="68" t="s">
        <v>38</v>
      </c>
    </row>
    <row r="5772" spans="1:2">
      <c r="A5772" t="s">
        <v>4098</v>
      </c>
      <c r="B5772" s="68" t="s">
        <v>36</v>
      </c>
    </row>
    <row r="5773" spans="1:2">
      <c r="A5773" t="s">
        <v>295</v>
      </c>
      <c r="B5773" s="68" t="s">
        <v>38</v>
      </c>
    </row>
    <row r="5774" spans="1:2">
      <c r="A5774" t="s">
        <v>458</v>
      </c>
      <c r="B5774" s="68" t="s">
        <v>74</v>
      </c>
    </row>
    <row r="5775" spans="1:2">
      <c r="A5775" t="s">
        <v>296</v>
      </c>
      <c r="B5775" s="68" t="s">
        <v>38</v>
      </c>
    </row>
    <row r="5776" spans="1:2">
      <c r="A5776" t="s">
        <v>1087</v>
      </c>
      <c r="B5776" s="68" t="s">
        <v>38</v>
      </c>
    </row>
    <row r="5777" spans="1:2">
      <c r="A5777" t="s">
        <v>297</v>
      </c>
      <c r="B5777" s="68" t="s">
        <v>38</v>
      </c>
    </row>
    <row r="5778" spans="1:2">
      <c r="A5778" t="s">
        <v>3509</v>
      </c>
      <c r="B5778" s="68" t="s">
        <v>74</v>
      </c>
    </row>
    <row r="5779" spans="1:2">
      <c r="A5779" t="s">
        <v>2508</v>
      </c>
      <c r="B5779" s="68" t="s">
        <v>38</v>
      </c>
    </row>
    <row r="5780" spans="1:2">
      <c r="A5780" t="s">
        <v>298</v>
      </c>
      <c r="B5780" s="68" t="s">
        <v>38</v>
      </c>
    </row>
    <row r="5781" spans="1:2">
      <c r="A5781" t="s">
        <v>299</v>
      </c>
      <c r="B5781" s="68" t="s">
        <v>38</v>
      </c>
    </row>
    <row r="5782" spans="1:2">
      <c r="A5782" t="s">
        <v>2659</v>
      </c>
      <c r="B5782" s="68" t="s">
        <v>38</v>
      </c>
    </row>
    <row r="5783" spans="1:2">
      <c r="A5783" t="s">
        <v>2741</v>
      </c>
      <c r="B5783" s="68" t="s">
        <v>38</v>
      </c>
    </row>
    <row r="5784" spans="1:2">
      <c r="A5784" t="s">
        <v>1088</v>
      </c>
      <c r="B5784" s="68" t="s">
        <v>38</v>
      </c>
    </row>
    <row r="5785" spans="1:2">
      <c r="A5785" t="s">
        <v>300</v>
      </c>
      <c r="B5785" s="68" t="s">
        <v>38</v>
      </c>
    </row>
    <row r="5786" spans="1:2">
      <c r="A5786" t="s">
        <v>459</v>
      </c>
      <c r="B5786" s="68" t="s">
        <v>38</v>
      </c>
    </row>
    <row r="5787" spans="1:2">
      <c r="A5787" t="s">
        <v>3925</v>
      </c>
      <c r="B5787" s="68" t="s">
        <v>38</v>
      </c>
    </row>
    <row r="5788" spans="1:2">
      <c r="A5788" t="s">
        <v>6944</v>
      </c>
      <c r="B5788" s="68" t="s">
        <v>37</v>
      </c>
    </row>
    <row r="5789" spans="1:2">
      <c r="A5789" t="s">
        <v>4321</v>
      </c>
      <c r="B5789" s="68" t="s">
        <v>38</v>
      </c>
    </row>
    <row r="5790" spans="1:2">
      <c r="A5790" t="s">
        <v>3926</v>
      </c>
      <c r="B5790" s="68" t="s">
        <v>38</v>
      </c>
    </row>
    <row r="5791" spans="1:2">
      <c r="A5791" t="s">
        <v>5704</v>
      </c>
      <c r="B5791" s="68" t="s">
        <v>74</v>
      </c>
    </row>
    <row r="5792" spans="1:2">
      <c r="A5792" t="s">
        <v>5368</v>
      </c>
      <c r="B5792" s="68" t="s">
        <v>38</v>
      </c>
    </row>
    <row r="5793" spans="1:2">
      <c r="A5793" t="s">
        <v>301</v>
      </c>
      <c r="B5793" s="68" t="s">
        <v>38</v>
      </c>
    </row>
    <row r="5794" spans="1:2">
      <c r="A5794" t="s">
        <v>3309</v>
      </c>
      <c r="B5794" s="68" t="s">
        <v>38</v>
      </c>
    </row>
    <row r="5795" spans="1:2">
      <c r="A5795" t="s">
        <v>2660</v>
      </c>
      <c r="B5795" s="68" t="s">
        <v>38</v>
      </c>
    </row>
    <row r="5796" spans="1:2">
      <c r="A5796" t="s">
        <v>7306</v>
      </c>
      <c r="B5796" s="68" t="s">
        <v>35</v>
      </c>
    </row>
    <row r="5797" spans="1:2">
      <c r="A5797" t="s">
        <v>4550</v>
      </c>
      <c r="B5797" s="68" t="s">
        <v>38</v>
      </c>
    </row>
    <row r="5798" spans="1:2">
      <c r="A5798" t="s">
        <v>3430</v>
      </c>
      <c r="B5798" s="68" t="s">
        <v>74</v>
      </c>
    </row>
    <row r="5799" spans="1:2">
      <c r="A5799" t="s">
        <v>756</v>
      </c>
      <c r="B5799" s="68" t="s">
        <v>74</v>
      </c>
    </row>
    <row r="5800" spans="1:2">
      <c r="A5800" t="s">
        <v>757</v>
      </c>
      <c r="B5800" s="68" t="s">
        <v>38</v>
      </c>
    </row>
    <row r="5801" spans="1:2">
      <c r="A5801" t="s">
        <v>460</v>
      </c>
      <c r="B5801" s="68" t="s">
        <v>38</v>
      </c>
    </row>
    <row r="5802" spans="1:2">
      <c r="A5802" t="s">
        <v>914</v>
      </c>
      <c r="B5802" s="68" t="s">
        <v>38</v>
      </c>
    </row>
    <row r="5803" spans="1:2">
      <c r="A5803" t="s">
        <v>302</v>
      </c>
      <c r="B5803" s="68" t="s">
        <v>38</v>
      </c>
    </row>
    <row r="5804" spans="1:2">
      <c r="A5804" t="s">
        <v>2831</v>
      </c>
      <c r="B5804" s="68" t="s">
        <v>38</v>
      </c>
    </row>
    <row r="5805" spans="1:2">
      <c r="A5805" t="s">
        <v>2509</v>
      </c>
      <c r="B5805" s="68" t="s">
        <v>38</v>
      </c>
    </row>
    <row r="5806" spans="1:2">
      <c r="A5806" t="s">
        <v>1886</v>
      </c>
      <c r="B5806" s="68" t="s">
        <v>38</v>
      </c>
    </row>
    <row r="5807" spans="1:2">
      <c r="A5807" t="s">
        <v>2661</v>
      </c>
      <c r="B5807" s="68" t="s">
        <v>38</v>
      </c>
    </row>
    <row r="5808" spans="1:2">
      <c r="A5808" t="s">
        <v>2510</v>
      </c>
      <c r="B5808" s="68" t="s">
        <v>38</v>
      </c>
    </row>
    <row r="5809" spans="1:2">
      <c r="A5809" t="s">
        <v>1887</v>
      </c>
      <c r="B5809" s="68" t="s">
        <v>38</v>
      </c>
    </row>
    <row r="5810" spans="1:2">
      <c r="A5810" t="s">
        <v>915</v>
      </c>
      <c r="B5810" s="68" t="s">
        <v>38</v>
      </c>
    </row>
    <row r="5811" spans="1:2">
      <c r="A5811" t="s">
        <v>758</v>
      </c>
      <c r="B5811" s="68" t="s">
        <v>74</v>
      </c>
    </row>
    <row r="5812" spans="1:2">
      <c r="A5812" t="s">
        <v>759</v>
      </c>
      <c r="B5812" s="68" t="s">
        <v>74</v>
      </c>
    </row>
    <row r="5813" spans="1:2">
      <c r="A5813" t="s">
        <v>303</v>
      </c>
      <c r="B5813" s="68" t="s">
        <v>74</v>
      </c>
    </row>
    <row r="5814" spans="1:2">
      <c r="A5814" t="s">
        <v>5471</v>
      </c>
      <c r="B5814" s="68" t="s">
        <v>38</v>
      </c>
    </row>
    <row r="5815" spans="1:2">
      <c r="A5815" t="s">
        <v>760</v>
      </c>
      <c r="B5815" s="68" t="s">
        <v>74</v>
      </c>
    </row>
    <row r="5816" spans="1:2">
      <c r="A5816" t="s">
        <v>916</v>
      </c>
      <c r="B5816" s="68" t="s">
        <v>38</v>
      </c>
    </row>
    <row r="5817" spans="1:2">
      <c r="A5817" t="s">
        <v>5594</v>
      </c>
      <c r="B5817" s="68" t="s">
        <v>38</v>
      </c>
    </row>
    <row r="5818" spans="1:2">
      <c r="A5818" t="s">
        <v>761</v>
      </c>
      <c r="B5818" s="68" t="s">
        <v>38</v>
      </c>
    </row>
    <row r="5819" spans="1:2">
      <c r="A5819" t="s">
        <v>2511</v>
      </c>
      <c r="B5819" s="68" t="s">
        <v>38</v>
      </c>
    </row>
    <row r="5820" spans="1:2">
      <c r="A5820" t="s">
        <v>6139</v>
      </c>
      <c r="B5820" s="68" t="s">
        <v>37</v>
      </c>
    </row>
    <row r="5821" spans="1:2">
      <c r="A5821" t="s">
        <v>5705</v>
      </c>
      <c r="B5821" s="68" t="s">
        <v>38</v>
      </c>
    </row>
    <row r="5822" spans="1:2">
      <c r="A5822" t="s">
        <v>5706</v>
      </c>
      <c r="B5822" s="68" t="s">
        <v>74</v>
      </c>
    </row>
    <row r="5823" spans="1:2">
      <c r="A5823" t="s">
        <v>5472</v>
      </c>
      <c r="B5823" s="68" t="s">
        <v>38</v>
      </c>
    </row>
    <row r="5824" spans="1:2">
      <c r="A5824" t="s">
        <v>5707</v>
      </c>
      <c r="B5824" s="68" t="s">
        <v>74</v>
      </c>
    </row>
    <row r="5825" spans="1:2">
      <c r="A5825" t="s">
        <v>7356</v>
      </c>
      <c r="B5825" s="68" t="s">
        <v>36</v>
      </c>
    </row>
    <row r="5826" spans="1:2">
      <c r="A5826" t="s">
        <v>5473</v>
      </c>
      <c r="B5826" s="68" t="s">
        <v>38</v>
      </c>
    </row>
    <row r="5827" spans="1:2">
      <c r="A5827" t="s">
        <v>1089</v>
      </c>
      <c r="B5827" s="68" t="s">
        <v>38</v>
      </c>
    </row>
    <row r="5828" spans="1:2">
      <c r="A5828" t="s">
        <v>7109</v>
      </c>
      <c r="B5828" s="68" t="s">
        <v>36</v>
      </c>
    </row>
    <row r="5829" spans="1:2">
      <c r="A5829" t="s">
        <v>5523</v>
      </c>
      <c r="B5829" s="68" t="s">
        <v>38</v>
      </c>
    </row>
    <row r="5830" spans="1:2">
      <c r="A5830" t="s">
        <v>5708</v>
      </c>
      <c r="B5830" s="68" t="s">
        <v>74</v>
      </c>
    </row>
    <row r="5831" spans="1:2">
      <c r="A5831" t="s">
        <v>3510</v>
      </c>
      <c r="B5831" s="68" t="s">
        <v>74</v>
      </c>
    </row>
    <row r="5832" spans="1:2">
      <c r="A5832" t="s">
        <v>5474</v>
      </c>
      <c r="B5832" s="68" t="s">
        <v>38</v>
      </c>
    </row>
    <row r="5833" spans="1:2">
      <c r="A5833" t="s">
        <v>4596</v>
      </c>
      <c r="B5833" s="68" t="s">
        <v>38</v>
      </c>
    </row>
    <row r="5834" spans="1:2">
      <c r="A5834" t="s">
        <v>6420</v>
      </c>
      <c r="B5834" s="68" t="s">
        <v>38</v>
      </c>
    </row>
    <row r="5835" spans="1:2">
      <c r="A5835" t="s">
        <v>5902</v>
      </c>
      <c r="B5835" s="68" t="s">
        <v>37</v>
      </c>
    </row>
    <row r="5836" spans="1:2">
      <c r="A5836" t="s">
        <v>5771</v>
      </c>
      <c r="B5836" s="68" t="s">
        <v>74</v>
      </c>
    </row>
    <row r="5837" spans="1:2">
      <c r="A5837" t="s">
        <v>5475</v>
      </c>
      <c r="B5837" s="68" t="s">
        <v>38</v>
      </c>
    </row>
    <row r="5838" spans="1:2">
      <c r="A5838" t="s">
        <v>5369</v>
      </c>
      <c r="B5838" s="68" t="s">
        <v>38</v>
      </c>
    </row>
    <row r="5839" spans="1:2">
      <c r="A5839" t="s">
        <v>2512</v>
      </c>
      <c r="B5839" s="68" t="s">
        <v>74</v>
      </c>
    </row>
    <row r="5840" spans="1:2">
      <c r="A5840" t="s">
        <v>6419</v>
      </c>
      <c r="B5840" s="68" t="s">
        <v>37</v>
      </c>
    </row>
    <row r="5841" spans="1:2">
      <c r="A5841" t="s">
        <v>7357</v>
      </c>
      <c r="B5841" s="68" t="s">
        <v>36</v>
      </c>
    </row>
    <row r="5842" spans="1:2">
      <c r="A5842" t="s">
        <v>4361</v>
      </c>
      <c r="B5842" s="68" t="s">
        <v>38</v>
      </c>
    </row>
    <row r="5843" spans="1:2">
      <c r="A5843" t="s">
        <v>762</v>
      </c>
      <c r="B5843" s="68" t="s">
        <v>74</v>
      </c>
    </row>
    <row r="5844" spans="1:2">
      <c r="A5844" t="s">
        <v>5709</v>
      </c>
      <c r="B5844" s="68" t="s">
        <v>38</v>
      </c>
    </row>
    <row r="5845" spans="1:2">
      <c r="A5845" t="s">
        <v>6567</v>
      </c>
      <c r="B5845" s="68" t="s">
        <v>37</v>
      </c>
    </row>
    <row r="5846" spans="1:2">
      <c r="A5846" t="s">
        <v>7593</v>
      </c>
      <c r="B5846" s="68" t="s">
        <v>37</v>
      </c>
    </row>
    <row r="5847" spans="1:2">
      <c r="A5847" t="s">
        <v>5239</v>
      </c>
      <c r="B5847" s="68" t="s">
        <v>37</v>
      </c>
    </row>
    <row r="5848" spans="1:2">
      <c r="A5848" t="s">
        <v>7307</v>
      </c>
      <c r="B5848" s="68" t="s">
        <v>38</v>
      </c>
    </row>
    <row r="5849" spans="1:2">
      <c r="A5849" t="s">
        <v>1090</v>
      </c>
      <c r="B5849" s="68" t="s">
        <v>74</v>
      </c>
    </row>
    <row r="5850" spans="1:2">
      <c r="A5850" t="s">
        <v>763</v>
      </c>
      <c r="B5850" s="68" t="s">
        <v>38</v>
      </c>
    </row>
    <row r="5851" spans="1:2">
      <c r="A5851" t="s">
        <v>6753</v>
      </c>
      <c r="B5851" s="68" t="s">
        <v>36</v>
      </c>
    </row>
    <row r="5852" spans="1:2">
      <c r="A5852" t="s">
        <v>2342</v>
      </c>
      <c r="B5852" s="68" t="s">
        <v>38</v>
      </c>
    </row>
    <row r="5853" spans="1:2">
      <c r="A5853" t="s">
        <v>5476</v>
      </c>
      <c r="B5853" s="68" t="s">
        <v>38</v>
      </c>
    </row>
    <row r="5854" spans="1:2">
      <c r="A5854" t="s">
        <v>6568</v>
      </c>
      <c r="B5854" s="68" t="s">
        <v>37</v>
      </c>
    </row>
    <row r="5855" spans="1:2">
      <c r="A5855" t="s">
        <v>5524</v>
      </c>
      <c r="B5855" s="68" t="s">
        <v>37</v>
      </c>
    </row>
    <row r="5856" spans="1:2">
      <c r="A5856" t="s">
        <v>4897</v>
      </c>
      <c r="B5856" s="68" t="s">
        <v>38</v>
      </c>
    </row>
    <row r="5857" spans="1:2">
      <c r="A5857" t="s">
        <v>7594</v>
      </c>
      <c r="B5857" s="68" t="s">
        <v>35</v>
      </c>
    </row>
    <row r="5858" spans="1:2">
      <c r="A5858" t="s">
        <v>6055</v>
      </c>
      <c r="B5858" s="68" t="s">
        <v>38</v>
      </c>
    </row>
    <row r="5859" spans="1:2">
      <c r="A5859" t="s">
        <v>7501</v>
      </c>
      <c r="B5859" s="68" t="s">
        <v>36</v>
      </c>
    </row>
    <row r="5860" spans="1:2">
      <c r="A5860" t="s">
        <v>6140</v>
      </c>
      <c r="B5860" s="68" t="s">
        <v>38</v>
      </c>
    </row>
    <row r="5861" spans="1:2">
      <c r="A5861" t="s">
        <v>5903</v>
      </c>
      <c r="B5861" s="68" t="s">
        <v>37</v>
      </c>
    </row>
    <row r="5862" spans="1:2">
      <c r="A5862" t="s">
        <v>5815</v>
      </c>
      <c r="B5862" s="68" t="s">
        <v>37</v>
      </c>
    </row>
    <row r="5863" spans="1:2">
      <c r="A5863" t="s">
        <v>6945</v>
      </c>
      <c r="B5863" s="68" t="s">
        <v>37</v>
      </c>
    </row>
    <row r="5864" spans="1:2">
      <c r="A5864" t="s">
        <v>5370</v>
      </c>
      <c r="B5864" s="68" t="s">
        <v>38</v>
      </c>
    </row>
    <row r="5865" spans="1:2">
      <c r="A5865" t="s">
        <v>7502</v>
      </c>
      <c r="B5865" s="68" t="s">
        <v>37</v>
      </c>
    </row>
    <row r="5866" spans="1:2">
      <c r="A5866" t="s">
        <v>6569</v>
      </c>
      <c r="B5866" s="68" t="s">
        <v>36</v>
      </c>
    </row>
    <row r="5867" spans="1:2">
      <c r="A5867" t="s">
        <v>6315</v>
      </c>
      <c r="B5867" s="68" t="s">
        <v>36</v>
      </c>
    </row>
    <row r="5868" spans="1:2">
      <c r="A5868" t="s">
        <v>5710</v>
      </c>
      <c r="B5868" s="68" t="s">
        <v>74</v>
      </c>
    </row>
    <row r="5869" spans="1:2">
      <c r="A5869" t="s">
        <v>6141</v>
      </c>
      <c r="B5869" s="68" t="s">
        <v>37</v>
      </c>
    </row>
    <row r="5870" spans="1:2">
      <c r="A5870" t="s">
        <v>5904</v>
      </c>
      <c r="B5870" s="68" t="s">
        <v>37</v>
      </c>
    </row>
    <row r="5871" spans="1:2">
      <c r="A5871" t="s">
        <v>5595</v>
      </c>
      <c r="B5871" s="68" t="s">
        <v>37</v>
      </c>
    </row>
    <row r="5872" spans="1:2">
      <c r="A5872" t="s">
        <v>5525</v>
      </c>
      <c r="B5872" s="68" t="s">
        <v>37</v>
      </c>
    </row>
    <row r="5873" spans="1:2">
      <c r="A5873" t="s">
        <v>6056</v>
      </c>
      <c r="B5873" s="68" t="s">
        <v>38</v>
      </c>
    </row>
    <row r="5874" spans="1:2">
      <c r="A5874" t="s">
        <v>764</v>
      </c>
      <c r="B5874" s="68" t="s">
        <v>74</v>
      </c>
    </row>
    <row r="5875" spans="1:2">
      <c r="A5875" t="s">
        <v>5905</v>
      </c>
      <c r="B5875" s="68" t="s">
        <v>38</v>
      </c>
    </row>
    <row r="5876" spans="1:2">
      <c r="A5876" t="s">
        <v>4898</v>
      </c>
      <c r="B5876" s="68" t="s">
        <v>38</v>
      </c>
    </row>
    <row r="5877" spans="1:2">
      <c r="A5877" t="s">
        <v>7595</v>
      </c>
      <c r="B5877" s="68" t="s">
        <v>36</v>
      </c>
    </row>
    <row r="5878" spans="1:2">
      <c r="A5878" t="s">
        <v>917</v>
      </c>
      <c r="B5878" s="68" t="s">
        <v>74</v>
      </c>
    </row>
    <row r="5879" spans="1:2">
      <c r="A5879" t="s">
        <v>4169</v>
      </c>
      <c r="B5879" s="68" t="s">
        <v>38</v>
      </c>
    </row>
    <row r="5880" spans="1:2">
      <c r="A5880" t="s">
        <v>765</v>
      </c>
      <c r="B5880" s="68" t="s">
        <v>74</v>
      </c>
    </row>
    <row r="5881" spans="1:2">
      <c r="A5881" t="s">
        <v>5991</v>
      </c>
      <c r="B5881" s="68" t="s">
        <v>38</v>
      </c>
    </row>
    <row r="5882" spans="1:2">
      <c r="A5882" t="s">
        <v>7308</v>
      </c>
      <c r="B5882" s="68" t="s">
        <v>35</v>
      </c>
    </row>
    <row r="5883" spans="1:2">
      <c r="A5883" t="s">
        <v>7596</v>
      </c>
      <c r="B5883" s="68" t="s">
        <v>37</v>
      </c>
    </row>
    <row r="5884" spans="1:2">
      <c r="A5884" t="s">
        <v>6057</v>
      </c>
      <c r="B5884" s="68" t="s">
        <v>37</v>
      </c>
    </row>
    <row r="5885" spans="1:2">
      <c r="A5885" t="s">
        <v>766</v>
      </c>
      <c r="B5885" s="68" t="s">
        <v>38</v>
      </c>
    </row>
    <row r="5886" spans="1:2">
      <c r="A5886" t="s">
        <v>4276</v>
      </c>
      <c r="B5886" s="68" t="s">
        <v>37</v>
      </c>
    </row>
    <row r="5887" spans="1:2">
      <c r="A5887" t="s">
        <v>6142</v>
      </c>
      <c r="B5887" s="68" t="s">
        <v>37</v>
      </c>
    </row>
    <row r="5888" spans="1:2">
      <c r="A5888" t="s">
        <v>1091</v>
      </c>
      <c r="B5888" s="68" t="s">
        <v>38</v>
      </c>
    </row>
    <row r="5889" spans="1:2">
      <c r="A5889" t="s">
        <v>4099</v>
      </c>
      <c r="B5889" s="68" t="s">
        <v>37</v>
      </c>
    </row>
    <row r="5890" spans="1:2">
      <c r="A5890" t="s">
        <v>918</v>
      </c>
      <c r="B5890" s="68" t="s">
        <v>38</v>
      </c>
    </row>
    <row r="5891" spans="1:2">
      <c r="A5891" t="s">
        <v>6661</v>
      </c>
      <c r="B5891" s="68" t="s">
        <v>38</v>
      </c>
    </row>
    <row r="5892" spans="1:2">
      <c r="A5892" t="s">
        <v>919</v>
      </c>
      <c r="B5892" s="68" t="s">
        <v>38</v>
      </c>
    </row>
    <row r="5893" spans="1:2">
      <c r="A5893" t="s">
        <v>1888</v>
      </c>
      <c r="B5893" s="68" t="s">
        <v>38</v>
      </c>
    </row>
    <row r="5894" spans="1:2">
      <c r="A5894" t="s">
        <v>767</v>
      </c>
      <c r="B5894" s="68" t="s">
        <v>38</v>
      </c>
    </row>
    <row r="5895" spans="1:2">
      <c r="A5895" t="s">
        <v>768</v>
      </c>
      <c r="B5895" s="68" t="s">
        <v>74</v>
      </c>
    </row>
    <row r="5896" spans="1:2">
      <c r="A5896" t="s">
        <v>769</v>
      </c>
      <c r="B5896" s="68" t="s">
        <v>38</v>
      </c>
    </row>
    <row r="5897" spans="1:2">
      <c r="A5897" t="s">
        <v>2987</v>
      </c>
      <c r="B5897" s="68" t="s">
        <v>74</v>
      </c>
    </row>
    <row r="5898" spans="1:2">
      <c r="A5898" t="s">
        <v>2343</v>
      </c>
      <c r="B5898" s="68" t="s">
        <v>38</v>
      </c>
    </row>
    <row r="5899" spans="1:2">
      <c r="A5899" t="s">
        <v>1637</v>
      </c>
      <c r="B5899" s="68" t="s">
        <v>38</v>
      </c>
    </row>
    <row r="5900" spans="1:2">
      <c r="A5900" t="s">
        <v>6662</v>
      </c>
      <c r="B5900" s="68" t="s">
        <v>36</v>
      </c>
    </row>
    <row r="5901" spans="1:2">
      <c r="A5901" t="s">
        <v>7597</v>
      </c>
      <c r="B5901" s="68" t="s">
        <v>36</v>
      </c>
    </row>
    <row r="5902" spans="1:2">
      <c r="A5902" t="s">
        <v>2742</v>
      </c>
      <c r="B5902" s="68" t="s">
        <v>38</v>
      </c>
    </row>
    <row r="5903" spans="1:2">
      <c r="A5903" t="s">
        <v>2344</v>
      </c>
      <c r="B5903" s="68" t="s">
        <v>38</v>
      </c>
    </row>
    <row r="5904" spans="1:2">
      <c r="A5904" t="s">
        <v>6570</v>
      </c>
      <c r="B5904" s="68" t="s">
        <v>37</v>
      </c>
    </row>
    <row r="5905" spans="1:2">
      <c r="A5905" t="s">
        <v>2832</v>
      </c>
      <c r="B5905" s="68" t="s">
        <v>38</v>
      </c>
    </row>
    <row r="5906" spans="1:2">
      <c r="A5906" t="s">
        <v>7110</v>
      </c>
      <c r="B5906" s="68" t="s">
        <v>36</v>
      </c>
    </row>
    <row r="5907" spans="1:2">
      <c r="A5907" t="s">
        <v>7309</v>
      </c>
      <c r="B5907" s="68" t="s">
        <v>36</v>
      </c>
    </row>
    <row r="5908" spans="1:2">
      <c r="A5908" t="s">
        <v>7111</v>
      </c>
      <c r="B5908" s="68" t="s">
        <v>38</v>
      </c>
    </row>
    <row r="5909" spans="1:2">
      <c r="A5909" t="s">
        <v>2513</v>
      </c>
      <c r="B5909" s="68" t="s">
        <v>38</v>
      </c>
    </row>
    <row r="5910" spans="1:2">
      <c r="A5910" t="s">
        <v>2117</v>
      </c>
      <c r="B5910" s="68" t="s">
        <v>38</v>
      </c>
    </row>
    <row r="5911" spans="1:2">
      <c r="A5911" t="s">
        <v>1726</v>
      </c>
      <c r="B5911" s="68" t="s">
        <v>74</v>
      </c>
    </row>
    <row r="5912" spans="1:2">
      <c r="A5912" t="s">
        <v>5477</v>
      </c>
      <c r="B5912" s="68" t="s">
        <v>38</v>
      </c>
    </row>
    <row r="5913" spans="1:2">
      <c r="A5913" t="s">
        <v>5906</v>
      </c>
      <c r="B5913" s="68" t="s">
        <v>38</v>
      </c>
    </row>
    <row r="5914" spans="1:2">
      <c r="A5914" t="s">
        <v>1348</v>
      </c>
      <c r="B5914" s="68" t="s">
        <v>74</v>
      </c>
    </row>
    <row r="5915" spans="1:2">
      <c r="A5915" t="s">
        <v>304</v>
      </c>
      <c r="B5915" s="68" t="s">
        <v>38</v>
      </c>
    </row>
    <row r="5916" spans="1:2">
      <c r="A5916" t="s">
        <v>4413</v>
      </c>
      <c r="B5916" s="68" t="s">
        <v>38</v>
      </c>
    </row>
    <row r="5917" spans="1:2">
      <c r="A5917" t="s">
        <v>5478</v>
      </c>
      <c r="B5917" s="68" t="s">
        <v>37</v>
      </c>
    </row>
    <row r="5918" spans="1:2">
      <c r="A5918" t="s">
        <v>6571</v>
      </c>
      <c r="B5918" s="68" t="s">
        <v>37</v>
      </c>
    </row>
    <row r="5919" spans="1:2">
      <c r="A5919" t="s">
        <v>554</v>
      </c>
      <c r="B5919" s="68" t="s">
        <v>38</v>
      </c>
    </row>
    <row r="5920" spans="1:2">
      <c r="A5920" t="s">
        <v>2514</v>
      </c>
      <c r="B5920" s="68" t="s">
        <v>74</v>
      </c>
    </row>
    <row r="5921" spans="1:2">
      <c r="A5921" t="s">
        <v>3175</v>
      </c>
      <c r="B5921" s="68" t="s">
        <v>74</v>
      </c>
    </row>
    <row r="5922" spans="1:2">
      <c r="A5922" t="s">
        <v>7870</v>
      </c>
      <c r="B5922" s="68" t="s">
        <v>37</v>
      </c>
    </row>
    <row r="5923" spans="1:2">
      <c r="A5923" t="s">
        <v>2662</v>
      </c>
      <c r="B5923" s="68" t="s">
        <v>38</v>
      </c>
    </row>
    <row r="5924" spans="1:2">
      <c r="A5924" t="s">
        <v>305</v>
      </c>
      <c r="B5924" s="68" t="s">
        <v>38</v>
      </c>
    </row>
    <row r="5925" spans="1:2">
      <c r="A5925" t="s">
        <v>3431</v>
      </c>
      <c r="B5925" s="68" t="s">
        <v>38</v>
      </c>
    </row>
    <row r="5926" spans="1:2">
      <c r="A5926" t="s">
        <v>2118</v>
      </c>
      <c r="B5926" s="68" t="s">
        <v>38</v>
      </c>
    </row>
    <row r="5927" spans="1:2">
      <c r="A5927" t="s">
        <v>3981</v>
      </c>
      <c r="B5927" s="68" t="s">
        <v>38</v>
      </c>
    </row>
    <row r="5928" spans="1:2">
      <c r="A5928" t="s">
        <v>7396</v>
      </c>
      <c r="B5928" s="68" t="s">
        <v>37</v>
      </c>
    </row>
    <row r="5929" spans="1:2">
      <c r="A5929" t="s">
        <v>3176</v>
      </c>
      <c r="B5929" s="68" t="s">
        <v>74</v>
      </c>
    </row>
    <row r="5930" spans="1:2">
      <c r="A5930" t="s">
        <v>555</v>
      </c>
      <c r="B5930" s="68" t="s">
        <v>38</v>
      </c>
    </row>
    <row r="5931" spans="1:2">
      <c r="A5931" t="s">
        <v>7598</v>
      </c>
      <c r="B5931" s="68" t="s">
        <v>37</v>
      </c>
    </row>
    <row r="5932" spans="1:2">
      <c r="A5932" t="s">
        <v>1638</v>
      </c>
      <c r="B5932" s="68" t="s">
        <v>38</v>
      </c>
    </row>
    <row r="5933" spans="1:2">
      <c r="A5933" t="s">
        <v>3310</v>
      </c>
      <c r="B5933" s="68" t="s">
        <v>38</v>
      </c>
    </row>
    <row r="5934" spans="1:2">
      <c r="A5934" t="s">
        <v>3604</v>
      </c>
      <c r="B5934" s="68" t="s">
        <v>38</v>
      </c>
    </row>
    <row r="5935" spans="1:2">
      <c r="A5935" t="s">
        <v>2345</v>
      </c>
      <c r="B5935" s="68" t="s">
        <v>38</v>
      </c>
    </row>
    <row r="5936" spans="1:2">
      <c r="A5936" t="s">
        <v>2515</v>
      </c>
      <c r="B5936" s="68" t="s">
        <v>38</v>
      </c>
    </row>
    <row r="5937" spans="1:2">
      <c r="A5937" t="s">
        <v>3177</v>
      </c>
      <c r="B5937" s="68" t="s">
        <v>74</v>
      </c>
    </row>
    <row r="5938" spans="1:2">
      <c r="A5938" t="s">
        <v>1889</v>
      </c>
      <c r="B5938" s="68" t="s">
        <v>38</v>
      </c>
    </row>
    <row r="5939" spans="1:2">
      <c r="A5939" t="s">
        <v>3982</v>
      </c>
      <c r="B5939" s="68" t="s">
        <v>38</v>
      </c>
    </row>
    <row r="5940" spans="1:2">
      <c r="A5940" t="s">
        <v>3178</v>
      </c>
      <c r="B5940" s="68" t="s">
        <v>74</v>
      </c>
    </row>
    <row r="5941" spans="1:2">
      <c r="A5941" t="s">
        <v>3927</v>
      </c>
      <c r="B5941" s="68" t="s">
        <v>38</v>
      </c>
    </row>
    <row r="5942" spans="1:2">
      <c r="A5942" t="s">
        <v>5293</v>
      </c>
      <c r="B5942" s="68" t="s">
        <v>38</v>
      </c>
    </row>
    <row r="5943" spans="1:2">
      <c r="A5943" t="s">
        <v>3311</v>
      </c>
      <c r="B5943" s="68" t="s">
        <v>38</v>
      </c>
    </row>
    <row r="5944" spans="1:2">
      <c r="A5944" t="s">
        <v>1186</v>
      </c>
      <c r="B5944" s="68" t="s">
        <v>38</v>
      </c>
    </row>
    <row r="5945" spans="1:2">
      <c r="A5945" t="s">
        <v>1890</v>
      </c>
      <c r="B5945" s="68" t="s">
        <v>38</v>
      </c>
    </row>
    <row r="5946" spans="1:2">
      <c r="A5946" t="s">
        <v>306</v>
      </c>
      <c r="B5946" s="68" t="s">
        <v>74</v>
      </c>
    </row>
    <row r="5947" spans="1:2">
      <c r="A5947" t="s">
        <v>4233</v>
      </c>
      <c r="B5947" s="68" t="s">
        <v>38</v>
      </c>
    </row>
    <row r="5948" spans="1:2">
      <c r="A5948" t="s">
        <v>2119</v>
      </c>
      <c r="B5948" s="68" t="s">
        <v>74</v>
      </c>
    </row>
    <row r="5949" spans="1:2">
      <c r="A5949" t="s">
        <v>2743</v>
      </c>
      <c r="B5949" s="68" t="s">
        <v>38</v>
      </c>
    </row>
    <row r="5950" spans="1:2">
      <c r="A5950" t="s">
        <v>4597</v>
      </c>
      <c r="B5950" s="68" t="s">
        <v>38</v>
      </c>
    </row>
    <row r="5951" spans="1:2">
      <c r="A5951" t="s">
        <v>2120</v>
      </c>
      <c r="B5951" s="68" t="s">
        <v>74</v>
      </c>
    </row>
    <row r="5952" spans="1:2">
      <c r="A5952" t="s">
        <v>3179</v>
      </c>
      <c r="B5952" s="68" t="s">
        <v>74</v>
      </c>
    </row>
    <row r="5953" spans="1:2">
      <c r="A5953" t="s">
        <v>4234</v>
      </c>
      <c r="B5953" s="68" t="s">
        <v>74</v>
      </c>
    </row>
    <row r="5954" spans="1:2">
      <c r="A5954" t="s">
        <v>307</v>
      </c>
      <c r="B5954" s="68" t="s">
        <v>38</v>
      </c>
    </row>
    <row r="5955" spans="1:2">
      <c r="A5955" t="s">
        <v>461</v>
      </c>
      <c r="B5955" s="68" t="s">
        <v>38</v>
      </c>
    </row>
    <row r="5956" spans="1:2">
      <c r="A5956" t="s">
        <v>3180</v>
      </c>
      <c r="B5956" s="68" t="s">
        <v>74</v>
      </c>
    </row>
    <row r="5957" spans="1:2">
      <c r="A5957" t="s">
        <v>3181</v>
      </c>
      <c r="B5957" s="68" t="s">
        <v>74</v>
      </c>
    </row>
    <row r="5958" spans="1:2">
      <c r="A5958" t="s">
        <v>1187</v>
      </c>
      <c r="B5958" s="68" t="s">
        <v>38</v>
      </c>
    </row>
    <row r="5959" spans="1:2">
      <c r="A5959" t="s">
        <v>308</v>
      </c>
      <c r="B5959" s="68" t="s">
        <v>74</v>
      </c>
    </row>
    <row r="5960" spans="1:2">
      <c r="A5960" t="s">
        <v>3432</v>
      </c>
      <c r="B5960" s="68" t="s">
        <v>38</v>
      </c>
    </row>
    <row r="5961" spans="1:2">
      <c r="A5961" t="s">
        <v>7310</v>
      </c>
      <c r="B5961" s="68" t="s">
        <v>35</v>
      </c>
    </row>
    <row r="5962" spans="1:2">
      <c r="A5962" t="s">
        <v>2516</v>
      </c>
      <c r="B5962" s="68" t="s">
        <v>38</v>
      </c>
    </row>
    <row r="5963" spans="1:2">
      <c r="A5963" t="s">
        <v>1891</v>
      </c>
      <c r="B5963" s="68" t="s">
        <v>38</v>
      </c>
    </row>
    <row r="5964" spans="1:2">
      <c r="A5964" t="s">
        <v>1188</v>
      </c>
      <c r="B5964" s="68" t="s">
        <v>74</v>
      </c>
    </row>
    <row r="5965" spans="1:2">
      <c r="A5965" t="s">
        <v>5816</v>
      </c>
      <c r="B5965" s="68" t="s">
        <v>37</v>
      </c>
    </row>
    <row r="5966" spans="1:2">
      <c r="A5966" t="s">
        <v>6572</v>
      </c>
      <c r="B5966" s="68" t="s">
        <v>37</v>
      </c>
    </row>
    <row r="5967" spans="1:2">
      <c r="A5967" t="s">
        <v>7112</v>
      </c>
      <c r="B5967" s="68" t="s">
        <v>37</v>
      </c>
    </row>
    <row r="5968" spans="1:2">
      <c r="A5968" t="s">
        <v>5907</v>
      </c>
      <c r="B5968" s="68" t="s">
        <v>38</v>
      </c>
    </row>
    <row r="5969" spans="1:2">
      <c r="A5969" t="s">
        <v>7113</v>
      </c>
      <c r="B5969" s="68" t="s">
        <v>36</v>
      </c>
    </row>
    <row r="5970" spans="1:2">
      <c r="A5970" t="s">
        <v>5772</v>
      </c>
      <c r="B5970" s="68" t="s">
        <v>36</v>
      </c>
    </row>
    <row r="5971" spans="1:2">
      <c r="A5971" t="s">
        <v>6663</v>
      </c>
      <c r="B5971" s="68" t="s">
        <v>38</v>
      </c>
    </row>
    <row r="5972" spans="1:2">
      <c r="A5972" t="s">
        <v>4759</v>
      </c>
      <c r="B5972" s="68" t="s">
        <v>37</v>
      </c>
    </row>
    <row r="5973" spans="1:2">
      <c r="A5973" t="s">
        <v>1092</v>
      </c>
      <c r="B5973" s="68" t="s">
        <v>38</v>
      </c>
    </row>
    <row r="5974" spans="1:2">
      <c r="A5974" t="s">
        <v>3818</v>
      </c>
      <c r="B5974" s="68" t="s">
        <v>38</v>
      </c>
    </row>
    <row r="5975" spans="1:2">
      <c r="A5975" t="s">
        <v>7801</v>
      </c>
      <c r="B5975" s="68" t="s">
        <v>36</v>
      </c>
    </row>
    <row r="5976" spans="1:2">
      <c r="A5976" t="s">
        <v>5109</v>
      </c>
      <c r="B5976" s="68" t="s">
        <v>38</v>
      </c>
    </row>
    <row r="5977" spans="1:2">
      <c r="A5977" t="s">
        <v>462</v>
      </c>
      <c r="B5977" s="68" t="s">
        <v>74</v>
      </c>
    </row>
    <row r="5978" spans="1:2">
      <c r="A5978" t="s">
        <v>770</v>
      </c>
      <c r="B5978" s="68" t="s">
        <v>38</v>
      </c>
    </row>
    <row r="5979" spans="1:2">
      <c r="A5979" t="s">
        <v>7114</v>
      </c>
      <c r="B5979" s="68" t="s">
        <v>36</v>
      </c>
    </row>
    <row r="5980" spans="1:2">
      <c r="A5980" t="s">
        <v>3433</v>
      </c>
      <c r="B5980" s="68" t="s">
        <v>38</v>
      </c>
    </row>
    <row r="5981" spans="1:2">
      <c r="A5981" t="s">
        <v>4235</v>
      </c>
      <c r="B5981" s="68" t="s">
        <v>38</v>
      </c>
    </row>
    <row r="5982" spans="1:2">
      <c r="A5982" t="s">
        <v>309</v>
      </c>
      <c r="B5982" s="68" t="s">
        <v>38</v>
      </c>
    </row>
    <row r="5983" spans="1:2">
      <c r="A5983" t="s">
        <v>2121</v>
      </c>
      <c r="B5983" s="68" t="s">
        <v>74</v>
      </c>
    </row>
    <row r="5984" spans="1:2">
      <c r="A5984" t="s">
        <v>7115</v>
      </c>
      <c r="B5984" s="68" t="s">
        <v>37</v>
      </c>
    </row>
    <row r="5985" spans="1:2">
      <c r="A5985" t="s">
        <v>5240</v>
      </c>
      <c r="B5985" s="68" t="s">
        <v>38</v>
      </c>
    </row>
    <row r="5986" spans="1:2">
      <c r="A5986" t="s">
        <v>5992</v>
      </c>
      <c r="B5986" s="68" t="s">
        <v>37</v>
      </c>
    </row>
    <row r="5987" spans="1:2">
      <c r="A5987" t="s">
        <v>6946</v>
      </c>
      <c r="B5987" s="68" t="s">
        <v>38</v>
      </c>
    </row>
    <row r="5988" spans="1:2">
      <c r="A5988" t="s">
        <v>6998</v>
      </c>
      <c r="B5988" s="68" t="s">
        <v>37</v>
      </c>
    </row>
    <row r="5989" spans="1:2">
      <c r="A5989" t="s">
        <v>6421</v>
      </c>
      <c r="B5989" s="68" t="s">
        <v>37</v>
      </c>
    </row>
    <row r="5990" spans="1:2">
      <c r="A5990" t="s">
        <v>4322</v>
      </c>
      <c r="B5990" s="68" t="s">
        <v>38</v>
      </c>
    </row>
    <row r="5991" spans="1:2">
      <c r="A5991" t="s">
        <v>3434</v>
      </c>
      <c r="B5991" s="68" t="s">
        <v>74</v>
      </c>
    </row>
    <row r="5992" spans="1:2">
      <c r="A5992" t="s">
        <v>310</v>
      </c>
      <c r="B5992" s="68" t="s">
        <v>74</v>
      </c>
    </row>
    <row r="5993" spans="1:2">
      <c r="A5993" t="s">
        <v>2833</v>
      </c>
      <c r="B5993" s="68" t="s">
        <v>38</v>
      </c>
    </row>
    <row r="5994" spans="1:2">
      <c r="A5994" t="s">
        <v>463</v>
      </c>
      <c r="B5994" s="68" t="s">
        <v>38</v>
      </c>
    </row>
    <row r="5995" spans="1:2">
      <c r="A5995" t="s">
        <v>2346</v>
      </c>
      <c r="B5995" s="68" t="s">
        <v>38</v>
      </c>
    </row>
    <row r="5996" spans="1:2">
      <c r="A5996" t="s">
        <v>4236</v>
      </c>
      <c r="B5996" s="68" t="s">
        <v>74</v>
      </c>
    </row>
    <row r="5997" spans="1:2">
      <c r="A5997" t="s">
        <v>1639</v>
      </c>
      <c r="B5997" s="68" t="s">
        <v>38</v>
      </c>
    </row>
    <row r="5998" spans="1:2">
      <c r="A5998" t="s">
        <v>1640</v>
      </c>
      <c r="B5998" s="68" t="s">
        <v>38</v>
      </c>
    </row>
    <row r="5999" spans="1:2">
      <c r="A5999" t="s">
        <v>2744</v>
      </c>
      <c r="B5999" s="68" t="s">
        <v>38</v>
      </c>
    </row>
    <row r="6000" spans="1:2">
      <c r="A6000" t="s">
        <v>3312</v>
      </c>
      <c r="B6000" s="68" t="s">
        <v>38</v>
      </c>
    </row>
    <row r="6001" spans="1:2">
      <c r="A6001" t="s">
        <v>3182</v>
      </c>
      <c r="B6001" s="68" t="s">
        <v>38</v>
      </c>
    </row>
    <row r="6002" spans="1:2">
      <c r="A6002" t="s">
        <v>3313</v>
      </c>
      <c r="B6002" s="68" t="s">
        <v>74</v>
      </c>
    </row>
    <row r="6003" spans="1:2">
      <c r="A6003" t="s">
        <v>3314</v>
      </c>
      <c r="B6003" s="68" t="s">
        <v>38</v>
      </c>
    </row>
    <row r="6004" spans="1:2">
      <c r="A6004" t="s">
        <v>4032</v>
      </c>
      <c r="B6004" s="68" t="s">
        <v>38</v>
      </c>
    </row>
    <row r="6005" spans="1:2">
      <c r="A6005" t="s">
        <v>3183</v>
      </c>
      <c r="B6005" s="68" t="s">
        <v>38</v>
      </c>
    </row>
    <row r="6006" spans="1:2">
      <c r="A6006" t="s">
        <v>2517</v>
      </c>
      <c r="B6006" s="68" t="s">
        <v>38</v>
      </c>
    </row>
    <row r="6007" spans="1:2">
      <c r="A6007" t="s">
        <v>2122</v>
      </c>
      <c r="B6007" s="68" t="s">
        <v>74</v>
      </c>
    </row>
    <row r="6008" spans="1:2">
      <c r="A6008" t="s">
        <v>5479</v>
      </c>
      <c r="B6008" s="68" t="s">
        <v>38</v>
      </c>
    </row>
    <row r="6009" spans="1:2">
      <c r="A6009" t="s">
        <v>3819</v>
      </c>
      <c r="B6009" s="68" t="s">
        <v>38</v>
      </c>
    </row>
    <row r="6010" spans="1:2">
      <c r="A6010" t="s">
        <v>7116</v>
      </c>
      <c r="B6010" s="68" t="s">
        <v>38</v>
      </c>
    </row>
    <row r="6011" spans="1:2">
      <c r="A6011" t="s">
        <v>3744</v>
      </c>
      <c r="B6011" s="68" t="s">
        <v>38</v>
      </c>
    </row>
    <row r="6012" spans="1:2">
      <c r="A6012" t="s">
        <v>1892</v>
      </c>
      <c r="B6012" s="68" t="s">
        <v>38</v>
      </c>
    </row>
    <row r="6013" spans="1:2">
      <c r="A6013" t="s">
        <v>3745</v>
      </c>
      <c r="B6013" s="68" t="s">
        <v>38</v>
      </c>
    </row>
    <row r="6014" spans="1:2">
      <c r="A6014" t="s">
        <v>311</v>
      </c>
      <c r="B6014" s="68" t="s">
        <v>74</v>
      </c>
    </row>
    <row r="6015" spans="1:2">
      <c r="A6015" t="s">
        <v>4414</v>
      </c>
      <c r="B6015" s="68" t="s">
        <v>38</v>
      </c>
    </row>
    <row r="6016" spans="1:2">
      <c r="A6016" t="s">
        <v>3928</v>
      </c>
      <c r="B6016" s="68" t="s">
        <v>38</v>
      </c>
    </row>
    <row r="6017" spans="1:2">
      <c r="A6017" t="s">
        <v>2347</v>
      </c>
      <c r="B6017" s="68" t="s">
        <v>38</v>
      </c>
    </row>
    <row r="6018" spans="1:2">
      <c r="A6018" t="s">
        <v>312</v>
      </c>
      <c r="B6018" s="68" t="s">
        <v>74</v>
      </c>
    </row>
    <row r="6019" spans="1:2">
      <c r="A6019" t="s">
        <v>6844</v>
      </c>
      <c r="B6019" s="68" t="s">
        <v>36</v>
      </c>
    </row>
    <row r="6020" spans="1:2">
      <c r="A6020" t="s">
        <v>771</v>
      </c>
      <c r="B6020" s="68" t="s">
        <v>38</v>
      </c>
    </row>
    <row r="6021" spans="1:2">
      <c r="A6021" t="s">
        <v>3184</v>
      </c>
      <c r="B6021" s="68" t="s">
        <v>74</v>
      </c>
    </row>
    <row r="6022" spans="1:2">
      <c r="A6022" t="s">
        <v>4731</v>
      </c>
      <c r="B6022" s="68" t="s">
        <v>37</v>
      </c>
    </row>
    <row r="6023" spans="1:2">
      <c r="A6023" t="s">
        <v>8147</v>
      </c>
      <c r="B6023" s="68" t="s">
        <v>37</v>
      </c>
    </row>
    <row r="6024" spans="1:2">
      <c r="A6024" t="s">
        <v>2518</v>
      </c>
      <c r="B6024" s="68" t="s">
        <v>74</v>
      </c>
    </row>
    <row r="6025" spans="1:2">
      <c r="A6025" t="s">
        <v>3185</v>
      </c>
      <c r="B6025" s="68" t="s">
        <v>74</v>
      </c>
    </row>
    <row r="6026" spans="1:2">
      <c r="A6026" t="s">
        <v>6947</v>
      </c>
      <c r="B6026" s="68" t="s">
        <v>38</v>
      </c>
    </row>
    <row r="6027" spans="1:2">
      <c r="A6027" t="s">
        <v>4572</v>
      </c>
      <c r="B6027" s="68" t="s">
        <v>38</v>
      </c>
    </row>
    <row r="6028" spans="1:2">
      <c r="A6028" t="s">
        <v>6719</v>
      </c>
      <c r="B6028" s="68" t="s">
        <v>36</v>
      </c>
    </row>
    <row r="6029" spans="1:2">
      <c r="A6029" t="s">
        <v>6573</v>
      </c>
      <c r="B6029" s="68" t="s">
        <v>37</v>
      </c>
    </row>
    <row r="6030" spans="1:2">
      <c r="A6030" t="s">
        <v>6143</v>
      </c>
      <c r="B6030" s="68" t="s">
        <v>36</v>
      </c>
    </row>
    <row r="6031" spans="1:2">
      <c r="A6031" t="s">
        <v>6948</v>
      </c>
      <c r="B6031" s="68" t="s">
        <v>38</v>
      </c>
    </row>
    <row r="6032" spans="1:2">
      <c r="A6032" t="s">
        <v>6720</v>
      </c>
      <c r="B6032" s="68" t="s">
        <v>37</v>
      </c>
    </row>
    <row r="6033" spans="1:2">
      <c r="A6033" t="s">
        <v>5526</v>
      </c>
      <c r="B6033" s="68" t="s">
        <v>36</v>
      </c>
    </row>
    <row r="6034" spans="1:2">
      <c r="A6034" t="s">
        <v>464</v>
      </c>
      <c r="B6034" s="68" t="s">
        <v>74</v>
      </c>
    </row>
    <row r="6035" spans="1:2">
      <c r="A6035" t="s">
        <v>2348</v>
      </c>
      <c r="B6035" s="68" t="s">
        <v>38</v>
      </c>
    </row>
    <row r="6036" spans="1:2">
      <c r="A6036" t="s">
        <v>2745</v>
      </c>
      <c r="B6036" s="68" t="s">
        <v>38</v>
      </c>
    </row>
    <row r="6037" spans="1:2">
      <c r="A6037" t="s">
        <v>6574</v>
      </c>
      <c r="B6037" s="68" t="s">
        <v>37</v>
      </c>
    </row>
    <row r="6038" spans="1:2">
      <c r="A6038" t="s">
        <v>3746</v>
      </c>
      <c r="B6038" s="68" t="s">
        <v>38</v>
      </c>
    </row>
    <row r="6039" spans="1:2">
      <c r="A6039" t="s">
        <v>4033</v>
      </c>
      <c r="B6039" s="68" t="s">
        <v>38</v>
      </c>
    </row>
    <row r="6040" spans="1:2">
      <c r="A6040" t="s">
        <v>5480</v>
      </c>
      <c r="B6040" s="68" t="s">
        <v>37</v>
      </c>
    </row>
    <row r="6041" spans="1:2">
      <c r="A6041" t="s">
        <v>7969</v>
      </c>
      <c r="B6041" s="68" t="s">
        <v>37</v>
      </c>
    </row>
    <row r="6042" spans="1:2">
      <c r="A6042" t="s">
        <v>7970</v>
      </c>
      <c r="B6042" s="68" t="s">
        <v>36</v>
      </c>
    </row>
    <row r="6043" spans="1:2">
      <c r="A6043" t="s">
        <v>1189</v>
      </c>
      <c r="B6043" s="68" t="s">
        <v>74</v>
      </c>
    </row>
    <row r="6044" spans="1:2">
      <c r="A6044" t="s">
        <v>3983</v>
      </c>
      <c r="B6044" s="68" t="s">
        <v>38</v>
      </c>
    </row>
    <row r="6045" spans="1:2">
      <c r="A6045" t="s">
        <v>3186</v>
      </c>
      <c r="B6045" s="68" t="s">
        <v>74</v>
      </c>
    </row>
    <row r="6046" spans="1:2">
      <c r="A6046" t="s">
        <v>1349</v>
      </c>
      <c r="B6046" s="68" t="s">
        <v>38</v>
      </c>
    </row>
    <row r="6047" spans="1:2">
      <c r="A6047" t="s">
        <v>1350</v>
      </c>
      <c r="B6047" s="68" t="s">
        <v>74</v>
      </c>
    </row>
    <row r="6048" spans="1:2">
      <c r="A6048" t="s">
        <v>1351</v>
      </c>
      <c r="B6048" s="68" t="s">
        <v>38</v>
      </c>
    </row>
    <row r="6049" spans="1:2">
      <c r="A6049" t="s">
        <v>1352</v>
      </c>
      <c r="B6049" s="68" t="s">
        <v>74</v>
      </c>
    </row>
    <row r="6050" spans="1:2">
      <c r="A6050" t="s">
        <v>1353</v>
      </c>
      <c r="B6050" s="68" t="s">
        <v>74</v>
      </c>
    </row>
    <row r="6051" spans="1:2">
      <c r="A6051" t="s">
        <v>1354</v>
      </c>
      <c r="B6051" s="68" t="s">
        <v>74</v>
      </c>
    </row>
    <row r="6052" spans="1:2">
      <c r="A6052" t="s">
        <v>1355</v>
      </c>
      <c r="B6052" s="68" t="s">
        <v>74</v>
      </c>
    </row>
    <row r="6053" spans="1:2">
      <c r="A6053" t="s">
        <v>1356</v>
      </c>
      <c r="B6053" s="68" t="s">
        <v>74</v>
      </c>
    </row>
    <row r="6054" spans="1:2">
      <c r="A6054" t="s">
        <v>4362</v>
      </c>
      <c r="B6054" s="68" t="s">
        <v>38</v>
      </c>
    </row>
    <row r="6055" spans="1:2">
      <c r="A6055" t="s">
        <v>1190</v>
      </c>
      <c r="B6055" s="68" t="s">
        <v>74</v>
      </c>
    </row>
    <row r="6056" spans="1:2">
      <c r="A6056" t="s">
        <v>4520</v>
      </c>
      <c r="B6056" s="68" t="s">
        <v>38</v>
      </c>
    </row>
    <row r="6057" spans="1:2">
      <c r="A6057" t="s">
        <v>1641</v>
      </c>
      <c r="B6057" s="68" t="s">
        <v>38</v>
      </c>
    </row>
    <row r="6058" spans="1:2">
      <c r="A6058" t="s">
        <v>6575</v>
      </c>
      <c r="B6058" s="68" t="s">
        <v>37</v>
      </c>
    </row>
    <row r="6059" spans="1:2">
      <c r="A6059" t="s">
        <v>1093</v>
      </c>
      <c r="B6059" s="68" t="s">
        <v>38</v>
      </c>
    </row>
    <row r="6060" spans="1:2">
      <c r="A6060" t="s">
        <v>6999</v>
      </c>
      <c r="B6060" s="68" t="s">
        <v>37</v>
      </c>
    </row>
    <row r="6061" spans="1:2">
      <c r="A6061" t="s">
        <v>7433</v>
      </c>
      <c r="B6061" s="68" t="s">
        <v>36</v>
      </c>
    </row>
    <row r="6062" spans="1:2">
      <c r="A6062" t="s">
        <v>3820</v>
      </c>
      <c r="B6062" s="68" t="s">
        <v>38</v>
      </c>
    </row>
    <row r="6063" spans="1:2">
      <c r="A6063" t="s">
        <v>465</v>
      </c>
      <c r="B6063" s="68" t="s">
        <v>38</v>
      </c>
    </row>
    <row r="6064" spans="1:2">
      <c r="A6064" t="s">
        <v>313</v>
      </c>
      <c r="B6064" s="68" t="s">
        <v>38</v>
      </c>
    </row>
    <row r="6065" spans="1:2">
      <c r="A6065" t="s">
        <v>314</v>
      </c>
      <c r="B6065" s="68" t="s">
        <v>74</v>
      </c>
    </row>
    <row r="6066" spans="1:2">
      <c r="A6066" t="s">
        <v>3435</v>
      </c>
      <c r="B6066" s="68" t="s">
        <v>38</v>
      </c>
    </row>
    <row r="6067" spans="1:2">
      <c r="A6067" t="s">
        <v>5993</v>
      </c>
      <c r="B6067" s="68" t="s">
        <v>38</v>
      </c>
    </row>
    <row r="6068" spans="1:2">
      <c r="A6068" t="s">
        <v>1094</v>
      </c>
      <c r="B6068" s="68" t="s">
        <v>38</v>
      </c>
    </row>
    <row r="6069" spans="1:2">
      <c r="A6069" t="s">
        <v>772</v>
      </c>
      <c r="B6069" s="68" t="s">
        <v>38</v>
      </c>
    </row>
    <row r="6070" spans="1:2">
      <c r="A6070" t="s">
        <v>2349</v>
      </c>
      <c r="B6070" s="68" t="s">
        <v>38</v>
      </c>
    </row>
    <row r="6071" spans="1:2">
      <c r="A6071" t="s">
        <v>773</v>
      </c>
      <c r="B6071" s="68" t="s">
        <v>74</v>
      </c>
    </row>
    <row r="6072" spans="1:2">
      <c r="A6072" t="s">
        <v>7434</v>
      </c>
      <c r="B6072" s="68" t="s">
        <v>36</v>
      </c>
    </row>
    <row r="6073" spans="1:2">
      <c r="A6073" t="s">
        <v>6576</v>
      </c>
      <c r="B6073" s="68" t="s">
        <v>37</v>
      </c>
    </row>
    <row r="6074" spans="1:2">
      <c r="A6074" t="s">
        <v>315</v>
      </c>
      <c r="B6074" s="68" t="s">
        <v>38</v>
      </c>
    </row>
    <row r="6075" spans="1:2">
      <c r="A6075" t="s">
        <v>2896</v>
      </c>
      <c r="B6075" s="68" t="s">
        <v>38</v>
      </c>
    </row>
    <row r="6076" spans="1:2">
      <c r="A6076" t="s">
        <v>6577</v>
      </c>
      <c r="B6076" s="68" t="s">
        <v>36</v>
      </c>
    </row>
    <row r="6077" spans="1:2">
      <c r="A6077" t="s">
        <v>3747</v>
      </c>
      <c r="B6077" s="68" t="s">
        <v>38</v>
      </c>
    </row>
    <row r="6078" spans="1:2">
      <c r="A6078" t="s">
        <v>3605</v>
      </c>
      <c r="B6078" s="68" t="s">
        <v>38</v>
      </c>
    </row>
    <row r="6079" spans="1:2">
      <c r="A6079" t="s">
        <v>466</v>
      </c>
      <c r="B6079" s="68" t="s">
        <v>38</v>
      </c>
    </row>
    <row r="6080" spans="1:2">
      <c r="A6080" t="s">
        <v>6845</v>
      </c>
      <c r="B6080" s="68" t="s">
        <v>36</v>
      </c>
    </row>
    <row r="6081" spans="1:2">
      <c r="A6081" t="s">
        <v>774</v>
      </c>
      <c r="B6081" s="68" t="s">
        <v>38</v>
      </c>
    </row>
    <row r="6082" spans="1:2">
      <c r="A6082" t="s">
        <v>5371</v>
      </c>
      <c r="B6082" s="68" t="s">
        <v>38</v>
      </c>
    </row>
    <row r="6083" spans="1:2">
      <c r="A6083" t="s">
        <v>3315</v>
      </c>
      <c r="B6083" s="68" t="s">
        <v>38</v>
      </c>
    </row>
    <row r="6084" spans="1:2">
      <c r="A6084" t="s">
        <v>5817</v>
      </c>
      <c r="B6084" s="68" t="s">
        <v>37</v>
      </c>
    </row>
    <row r="6085" spans="1:2">
      <c r="A6085" t="s">
        <v>775</v>
      </c>
      <c r="B6085" s="68" t="s">
        <v>38</v>
      </c>
    </row>
    <row r="6086" spans="1:2">
      <c r="A6086" t="s">
        <v>2350</v>
      </c>
      <c r="B6086" s="68" t="s">
        <v>38</v>
      </c>
    </row>
    <row r="6087" spans="1:2">
      <c r="A6087" t="s">
        <v>2988</v>
      </c>
      <c r="B6087" s="68" t="s">
        <v>38</v>
      </c>
    </row>
    <row r="6088" spans="1:2">
      <c r="A6088" t="s">
        <v>4363</v>
      </c>
      <c r="B6088" s="68" t="s">
        <v>38</v>
      </c>
    </row>
    <row r="6089" spans="1:2">
      <c r="A6089" t="s">
        <v>5052</v>
      </c>
      <c r="B6089" s="68" t="s">
        <v>38</v>
      </c>
    </row>
    <row r="6090" spans="1:2">
      <c r="A6090" t="s">
        <v>1482</v>
      </c>
      <c r="B6090" s="68" t="s">
        <v>38</v>
      </c>
    </row>
    <row r="6091" spans="1:2">
      <c r="A6091" t="s">
        <v>4619</v>
      </c>
      <c r="B6091" s="68" t="s">
        <v>38</v>
      </c>
    </row>
    <row r="6092" spans="1:2">
      <c r="A6092" t="s">
        <v>467</v>
      </c>
      <c r="B6092" s="68" t="s">
        <v>38</v>
      </c>
    </row>
    <row r="6093" spans="1:2">
      <c r="A6093" t="s">
        <v>1191</v>
      </c>
      <c r="B6093" s="68" t="s">
        <v>38</v>
      </c>
    </row>
    <row r="6094" spans="1:2">
      <c r="A6094" t="s">
        <v>776</v>
      </c>
      <c r="B6094" s="68" t="s">
        <v>38</v>
      </c>
    </row>
    <row r="6095" spans="1:2">
      <c r="A6095" t="s">
        <v>6846</v>
      </c>
      <c r="B6095" s="68" t="s">
        <v>36</v>
      </c>
    </row>
    <row r="6096" spans="1:2">
      <c r="A6096" t="s">
        <v>2663</v>
      </c>
      <c r="B6096" s="68" t="s">
        <v>38</v>
      </c>
    </row>
    <row r="6097" spans="1:2">
      <c r="A6097" t="s">
        <v>6578</v>
      </c>
      <c r="B6097" s="68" t="s">
        <v>37</v>
      </c>
    </row>
    <row r="6098" spans="1:2">
      <c r="A6098" t="s">
        <v>316</v>
      </c>
      <c r="B6098" s="68" t="s">
        <v>74</v>
      </c>
    </row>
    <row r="6099" spans="1:2">
      <c r="A6099" t="s">
        <v>6422</v>
      </c>
      <c r="B6099" s="68" t="s">
        <v>37</v>
      </c>
    </row>
    <row r="6100" spans="1:2">
      <c r="A6100" t="s">
        <v>3662</v>
      </c>
      <c r="B6100" s="68" t="s">
        <v>38</v>
      </c>
    </row>
    <row r="6101" spans="1:2">
      <c r="A6101" t="s">
        <v>1483</v>
      </c>
      <c r="B6101" s="68" t="s">
        <v>38</v>
      </c>
    </row>
    <row r="6102" spans="1:2">
      <c r="A6102" t="s">
        <v>8051</v>
      </c>
      <c r="B6102" s="68" t="s">
        <v>36</v>
      </c>
    </row>
    <row r="6103" spans="1:2">
      <c r="A6103" t="s">
        <v>8052</v>
      </c>
      <c r="B6103" s="68" t="s">
        <v>36</v>
      </c>
    </row>
    <row r="6104" spans="1:2">
      <c r="A6104" t="s">
        <v>7663</v>
      </c>
      <c r="B6104" s="68" t="s">
        <v>36</v>
      </c>
    </row>
    <row r="6105" spans="1:2">
      <c r="A6105" t="s">
        <v>4695</v>
      </c>
      <c r="B6105" s="68" t="s">
        <v>38</v>
      </c>
    </row>
    <row r="6106" spans="1:2">
      <c r="A6106" t="s">
        <v>5481</v>
      </c>
      <c r="B6106" s="68" t="s">
        <v>38</v>
      </c>
    </row>
    <row r="6107" spans="1:2">
      <c r="A6107" t="s">
        <v>777</v>
      </c>
      <c r="B6107" s="68" t="s">
        <v>74</v>
      </c>
    </row>
    <row r="6108" spans="1:2">
      <c r="A6108" t="s">
        <v>6721</v>
      </c>
      <c r="B6108" s="68" t="s">
        <v>37</v>
      </c>
    </row>
    <row r="6109" spans="1:2">
      <c r="A6109" t="s">
        <v>7311</v>
      </c>
      <c r="B6109" s="68" t="s">
        <v>36</v>
      </c>
    </row>
    <row r="6110" spans="1:2">
      <c r="A6110" t="s">
        <v>1727</v>
      </c>
      <c r="B6110" s="68" t="s">
        <v>38</v>
      </c>
    </row>
    <row r="6111" spans="1:2">
      <c r="A6111" t="s">
        <v>317</v>
      </c>
      <c r="B6111" s="68" t="s">
        <v>38</v>
      </c>
    </row>
    <row r="6112" spans="1:2">
      <c r="A6112" t="s">
        <v>317</v>
      </c>
      <c r="B6112" s="68" t="s">
        <v>74</v>
      </c>
    </row>
    <row r="6113" spans="1:2">
      <c r="A6113" t="s">
        <v>778</v>
      </c>
      <c r="B6113" s="68" t="s">
        <v>74</v>
      </c>
    </row>
    <row r="6114" spans="1:2">
      <c r="A6114" t="s">
        <v>8148</v>
      </c>
      <c r="B6114" s="68" t="s">
        <v>37</v>
      </c>
    </row>
    <row r="6115" spans="1:2">
      <c r="A6115" t="s">
        <v>4100</v>
      </c>
      <c r="B6115" s="68" t="s">
        <v>36</v>
      </c>
    </row>
    <row r="6116" spans="1:2">
      <c r="A6116" t="s">
        <v>6228</v>
      </c>
      <c r="B6116" s="68" t="s">
        <v>38</v>
      </c>
    </row>
    <row r="6117" spans="1:2">
      <c r="A6117" t="s">
        <v>1642</v>
      </c>
      <c r="B6117" s="68" t="s">
        <v>74</v>
      </c>
    </row>
    <row r="6118" spans="1:2">
      <c r="A6118" t="s">
        <v>7117</v>
      </c>
      <c r="B6118" s="68" t="s">
        <v>37</v>
      </c>
    </row>
    <row r="6119" spans="1:2">
      <c r="A6119" t="s">
        <v>8053</v>
      </c>
      <c r="B6119" s="68" t="s">
        <v>37</v>
      </c>
    </row>
    <row r="6120" spans="1:2">
      <c r="A6120" t="s">
        <v>2664</v>
      </c>
      <c r="B6120" s="68" t="s">
        <v>38</v>
      </c>
    </row>
    <row r="6121" spans="1:2">
      <c r="A6121" t="s">
        <v>3821</v>
      </c>
      <c r="B6121" s="68" t="s">
        <v>38</v>
      </c>
    </row>
    <row r="6122" spans="1:2">
      <c r="A6122" t="s">
        <v>779</v>
      </c>
      <c r="B6122" s="68" t="s">
        <v>74</v>
      </c>
    </row>
    <row r="6123" spans="1:2">
      <c r="A6123" t="s">
        <v>5711</v>
      </c>
      <c r="B6123" s="68" t="s">
        <v>38</v>
      </c>
    </row>
    <row r="6124" spans="1:2">
      <c r="A6124" t="s">
        <v>5241</v>
      </c>
      <c r="B6124" s="68" t="s">
        <v>37</v>
      </c>
    </row>
    <row r="6125" spans="1:2">
      <c r="A6125" t="s">
        <v>5712</v>
      </c>
      <c r="B6125" s="68" t="s">
        <v>38</v>
      </c>
    </row>
    <row r="6126" spans="1:2">
      <c r="A6126" t="s">
        <v>2746</v>
      </c>
      <c r="B6126" s="68" t="s">
        <v>38</v>
      </c>
    </row>
    <row r="6127" spans="1:2">
      <c r="A6127" t="s">
        <v>7118</v>
      </c>
      <c r="B6127" s="68" t="s">
        <v>37</v>
      </c>
    </row>
    <row r="6128" spans="1:2">
      <c r="A6128" t="s">
        <v>4521</v>
      </c>
      <c r="B6128" s="68" t="s">
        <v>38</v>
      </c>
    </row>
    <row r="6129" spans="1:2">
      <c r="A6129" t="s">
        <v>318</v>
      </c>
      <c r="B6129" s="68" t="s">
        <v>38</v>
      </c>
    </row>
    <row r="6130" spans="1:2">
      <c r="A6130" t="s">
        <v>1276</v>
      </c>
      <c r="B6130" s="68" t="s">
        <v>38</v>
      </c>
    </row>
    <row r="6131" spans="1:2">
      <c r="A6131" t="s">
        <v>4101</v>
      </c>
      <c r="B6131" s="68" t="s">
        <v>37</v>
      </c>
    </row>
    <row r="6132" spans="1:2">
      <c r="A6132" t="s">
        <v>3606</v>
      </c>
      <c r="B6132" s="68" t="s">
        <v>38</v>
      </c>
    </row>
    <row r="6133" spans="1:2">
      <c r="A6133" t="s">
        <v>7664</v>
      </c>
      <c r="B6133" s="68" t="s">
        <v>36</v>
      </c>
    </row>
    <row r="6134" spans="1:2">
      <c r="A6134" t="s">
        <v>5596</v>
      </c>
      <c r="B6134" s="68" t="s">
        <v>38</v>
      </c>
    </row>
    <row r="6135" spans="1:2">
      <c r="A6135" t="s">
        <v>5994</v>
      </c>
      <c r="B6135" s="68" t="s">
        <v>38</v>
      </c>
    </row>
    <row r="6136" spans="1:2">
      <c r="A6136" t="s">
        <v>3316</v>
      </c>
      <c r="B6136" s="68" t="s">
        <v>38</v>
      </c>
    </row>
    <row r="6137" spans="1:2">
      <c r="A6137" t="s">
        <v>5908</v>
      </c>
      <c r="B6137" s="68" t="s">
        <v>37</v>
      </c>
    </row>
    <row r="6138" spans="1:2">
      <c r="A6138" t="s">
        <v>7397</v>
      </c>
      <c r="B6138" s="68" t="s">
        <v>36</v>
      </c>
    </row>
    <row r="6139" spans="1:2">
      <c r="A6139" t="s">
        <v>2989</v>
      </c>
      <c r="B6139" s="68" t="s">
        <v>74</v>
      </c>
    </row>
    <row r="6140" spans="1:2">
      <c r="A6140" t="s">
        <v>3984</v>
      </c>
      <c r="B6140" s="68" t="s">
        <v>38</v>
      </c>
    </row>
    <row r="6141" spans="1:2">
      <c r="A6141" t="s">
        <v>319</v>
      </c>
      <c r="B6141" s="68" t="s">
        <v>38</v>
      </c>
    </row>
    <row r="6142" spans="1:2">
      <c r="A6142" t="s">
        <v>4867</v>
      </c>
      <c r="B6142" s="68" t="s">
        <v>38</v>
      </c>
    </row>
    <row r="6143" spans="1:2">
      <c r="A6143" t="s">
        <v>4732</v>
      </c>
      <c r="B6143" s="68" t="s">
        <v>38</v>
      </c>
    </row>
    <row r="6144" spans="1:2">
      <c r="A6144" t="s">
        <v>6847</v>
      </c>
      <c r="B6144" s="68" t="s">
        <v>36</v>
      </c>
    </row>
    <row r="6145" spans="1:2">
      <c r="A6145" t="s">
        <v>7688</v>
      </c>
      <c r="B6145" s="68" t="s">
        <v>37</v>
      </c>
    </row>
    <row r="6146" spans="1:2">
      <c r="A6146" t="s">
        <v>5482</v>
      </c>
      <c r="B6146" s="68" t="s">
        <v>37</v>
      </c>
    </row>
    <row r="6147" spans="1:2">
      <c r="A6147" t="s">
        <v>6848</v>
      </c>
      <c r="B6147" s="68" t="s">
        <v>36</v>
      </c>
    </row>
    <row r="6148" spans="1:2">
      <c r="A6148" t="s">
        <v>4459</v>
      </c>
      <c r="B6148" s="68" t="s">
        <v>38</v>
      </c>
    </row>
    <row r="6149" spans="1:2">
      <c r="A6149" t="s">
        <v>6949</v>
      </c>
      <c r="B6149" s="68" t="s">
        <v>38</v>
      </c>
    </row>
    <row r="6150" spans="1:2">
      <c r="A6150" t="s">
        <v>6950</v>
      </c>
      <c r="B6150" s="68" t="s">
        <v>38</v>
      </c>
    </row>
    <row r="6151" spans="1:2">
      <c r="A6151" t="s">
        <v>7503</v>
      </c>
      <c r="B6151" s="68" t="s">
        <v>36</v>
      </c>
    </row>
    <row r="6152" spans="1:2">
      <c r="A6152" t="s">
        <v>6144</v>
      </c>
      <c r="B6152" s="68" t="s">
        <v>36</v>
      </c>
    </row>
    <row r="6153" spans="1:2">
      <c r="A6153" t="s">
        <v>6579</v>
      </c>
      <c r="B6153" s="68" t="s">
        <v>37</v>
      </c>
    </row>
    <row r="6154" spans="1:2">
      <c r="A6154" t="s">
        <v>2519</v>
      </c>
      <c r="B6154" s="68" t="s">
        <v>38</v>
      </c>
    </row>
    <row r="6155" spans="1:2">
      <c r="A6155" t="s">
        <v>4620</v>
      </c>
      <c r="B6155" s="68" t="s">
        <v>38</v>
      </c>
    </row>
    <row r="6156" spans="1:2">
      <c r="A6156" t="s">
        <v>1893</v>
      </c>
      <c r="B6156" s="68" t="s">
        <v>38</v>
      </c>
    </row>
    <row r="6157" spans="1:2">
      <c r="A6157" t="s">
        <v>320</v>
      </c>
      <c r="B6157" s="68" t="s">
        <v>74</v>
      </c>
    </row>
    <row r="6158" spans="1:2">
      <c r="A6158" t="s">
        <v>4237</v>
      </c>
      <c r="B6158" s="68" t="s">
        <v>37</v>
      </c>
    </row>
    <row r="6159" spans="1:2">
      <c r="A6159" t="s">
        <v>7757</v>
      </c>
      <c r="B6159" s="68" t="s">
        <v>37</v>
      </c>
    </row>
    <row r="6160" spans="1:2">
      <c r="A6160" t="s">
        <v>7119</v>
      </c>
      <c r="B6160" s="68" t="s">
        <v>37</v>
      </c>
    </row>
    <row r="6161" spans="1:2">
      <c r="A6161" t="s">
        <v>6951</v>
      </c>
      <c r="B6161" s="68" t="s">
        <v>37</v>
      </c>
    </row>
    <row r="6162" spans="1:2">
      <c r="A6162" t="s">
        <v>7398</v>
      </c>
      <c r="B6162" s="68" t="s">
        <v>37</v>
      </c>
    </row>
    <row r="6163" spans="1:2">
      <c r="A6163" t="s">
        <v>5053</v>
      </c>
      <c r="B6163" s="68" t="s">
        <v>38</v>
      </c>
    </row>
    <row r="6164" spans="1:2">
      <c r="A6164" t="s">
        <v>1095</v>
      </c>
      <c r="B6164" s="68" t="s">
        <v>38</v>
      </c>
    </row>
    <row r="6165" spans="1:2">
      <c r="A6165" t="s">
        <v>2520</v>
      </c>
      <c r="B6165" s="68" t="s">
        <v>38</v>
      </c>
    </row>
    <row r="6166" spans="1:2">
      <c r="A6166" t="s">
        <v>920</v>
      </c>
      <c r="B6166" s="68" t="s">
        <v>38</v>
      </c>
    </row>
    <row r="6167" spans="1:2">
      <c r="A6167" t="s">
        <v>780</v>
      </c>
      <c r="B6167" s="68" t="s">
        <v>74</v>
      </c>
    </row>
    <row r="6168" spans="1:2">
      <c r="A6168" t="s">
        <v>3929</v>
      </c>
      <c r="B6168" s="68" t="s">
        <v>38</v>
      </c>
    </row>
    <row r="6169" spans="1:2">
      <c r="A6169" t="s">
        <v>2665</v>
      </c>
      <c r="B6169" s="68" t="s">
        <v>38</v>
      </c>
    </row>
    <row r="6170" spans="1:2">
      <c r="A6170" t="s">
        <v>7120</v>
      </c>
      <c r="B6170" s="68" t="s">
        <v>37</v>
      </c>
    </row>
    <row r="6171" spans="1:2">
      <c r="A6171" t="s">
        <v>5713</v>
      </c>
      <c r="B6171" s="68" t="s">
        <v>38</v>
      </c>
    </row>
    <row r="6172" spans="1:2">
      <c r="A6172" t="s">
        <v>321</v>
      </c>
      <c r="B6172" s="68" t="s">
        <v>38</v>
      </c>
    </row>
    <row r="6173" spans="1:2">
      <c r="A6173" t="s">
        <v>3663</v>
      </c>
      <c r="B6173" s="68" t="s">
        <v>38</v>
      </c>
    </row>
    <row r="6174" spans="1:2">
      <c r="A6174" t="s">
        <v>6772</v>
      </c>
      <c r="B6174" s="68" t="s">
        <v>36</v>
      </c>
    </row>
    <row r="6175" spans="1:2">
      <c r="A6175" t="s">
        <v>6849</v>
      </c>
      <c r="B6175" s="68" t="s">
        <v>36</v>
      </c>
    </row>
    <row r="6176" spans="1:2">
      <c r="A6176" t="s">
        <v>7121</v>
      </c>
      <c r="B6176" s="68" t="s">
        <v>38</v>
      </c>
    </row>
    <row r="6177" spans="1:2">
      <c r="A6177" t="s">
        <v>1894</v>
      </c>
      <c r="B6177" s="68" t="s">
        <v>38</v>
      </c>
    </row>
    <row r="6178" spans="1:2">
      <c r="A6178" t="s">
        <v>5597</v>
      </c>
      <c r="B6178" s="68" t="s">
        <v>38</v>
      </c>
    </row>
    <row r="6179" spans="1:2">
      <c r="A6179" t="s">
        <v>3995</v>
      </c>
      <c r="B6179" s="68" t="s">
        <v>38</v>
      </c>
    </row>
    <row r="6180" spans="1:2">
      <c r="A6180" t="s">
        <v>1643</v>
      </c>
      <c r="B6180" s="68" t="s">
        <v>74</v>
      </c>
    </row>
    <row r="6181" spans="1:2">
      <c r="A6181" t="s">
        <v>6952</v>
      </c>
      <c r="B6181" s="68" t="s">
        <v>38</v>
      </c>
    </row>
    <row r="6182" spans="1:2">
      <c r="A6182" t="s">
        <v>6145</v>
      </c>
      <c r="B6182" s="68" t="s">
        <v>36</v>
      </c>
    </row>
    <row r="6183" spans="1:2">
      <c r="A6183" t="s">
        <v>5527</v>
      </c>
      <c r="B6183" s="68" t="s">
        <v>36</v>
      </c>
    </row>
    <row r="6184" spans="1:2">
      <c r="A6184" t="s">
        <v>2351</v>
      </c>
      <c r="B6184" s="68" t="s">
        <v>38</v>
      </c>
    </row>
    <row r="6185" spans="1:2">
      <c r="A6185" t="s">
        <v>5995</v>
      </c>
      <c r="B6185" s="68" t="s">
        <v>37</v>
      </c>
    </row>
    <row r="6186" spans="1:2">
      <c r="A6186" t="s">
        <v>4460</v>
      </c>
      <c r="B6186" s="68" t="s">
        <v>38</v>
      </c>
    </row>
    <row r="6187" spans="1:2">
      <c r="A6187" t="s">
        <v>7312</v>
      </c>
      <c r="B6187" s="68" t="s">
        <v>35</v>
      </c>
    </row>
    <row r="6188" spans="1:2">
      <c r="A6188" t="s">
        <v>6664</v>
      </c>
      <c r="B6188" s="68" t="s">
        <v>36</v>
      </c>
    </row>
    <row r="6189" spans="1:2">
      <c r="A6189" t="s">
        <v>1644</v>
      </c>
      <c r="B6189" s="68" t="s">
        <v>38</v>
      </c>
    </row>
    <row r="6190" spans="1:2">
      <c r="A6190" t="s">
        <v>7122</v>
      </c>
      <c r="B6190" s="68" t="s">
        <v>37</v>
      </c>
    </row>
    <row r="6191" spans="1:2">
      <c r="A6191" t="s">
        <v>7599</v>
      </c>
      <c r="B6191" s="68" t="s">
        <v>35</v>
      </c>
    </row>
    <row r="6192" spans="1:2">
      <c r="A6192" t="s">
        <v>3607</v>
      </c>
      <c r="B6192" s="68" t="s">
        <v>38</v>
      </c>
    </row>
    <row r="6193" spans="1:2">
      <c r="A6193" t="s">
        <v>2897</v>
      </c>
      <c r="B6193" s="68" t="s">
        <v>38</v>
      </c>
    </row>
    <row r="6194" spans="1:2">
      <c r="A6194" t="s">
        <v>3985</v>
      </c>
      <c r="B6194" s="68" t="s">
        <v>38</v>
      </c>
    </row>
    <row r="6195" spans="1:2">
      <c r="A6195" t="s">
        <v>7216</v>
      </c>
      <c r="B6195" s="68" t="s">
        <v>36</v>
      </c>
    </row>
    <row r="6196" spans="1:2">
      <c r="A6196" t="s">
        <v>322</v>
      </c>
      <c r="B6196" s="68" t="s">
        <v>38</v>
      </c>
    </row>
    <row r="6197" spans="1:2">
      <c r="A6197" t="s">
        <v>7600</v>
      </c>
      <c r="B6197" s="68" t="s">
        <v>37</v>
      </c>
    </row>
    <row r="6198" spans="1:2">
      <c r="A6198" t="s">
        <v>8054</v>
      </c>
      <c r="B6198" s="68" t="s">
        <v>36</v>
      </c>
    </row>
    <row r="6199" spans="1:2">
      <c r="A6199" t="s">
        <v>5000</v>
      </c>
      <c r="B6199" s="68" t="s">
        <v>37</v>
      </c>
    </row>
    <row r="6200" spans="1:2">
      <c r="A6200" t="s">
        <v>2990</v>
      </c>
      <c r="B6200" s="68" t="s">
        <v>74</v>
      </c>
    </row>
    <row r="6201" spans="1:2">
      <c r="A6201" t="s">
        <v>2521</v>
      </c>
      <c r="B6201" s="68" t="s">
        <v>38</v>
      </c>
    </row>
    <row r="6202" spans="1:2">
      <c r="A6202" t="s">
        <v>6316</v>
      </c>
      <c r="B6202" s="68" t="s">
        <v>36</v>
      </c>
    </row>
    <row r="6203" spans="1:2">
      <c r="A6203" t="s">
        <v>323</v>
      </c>
      <c r="B6203" s="68" t="s">
        <v>74</v>
      </c>
    </row>
    <row r="6204" spans="1:2">
      <c r="A6204" t="s">
        <v>3436</v>
      </c>
      <c r="B6204" s="68" t="s">
        <v>38</v>
      </c>
    </row>
    <row r="6205" spans="1:2">
      <c r="A6205" t="s">
        <v>468</v>
      </c>
      <c r="B6205" s="68" t="s">
        <v>38</v>
      </c>
    </row>
    <row r="6206" spans="1:2">
      <c r="A6206" t="s">
        <v>2352</v>
      </c>
      <c r="B6206" s="68" t="s">
        <v>38</v>
      </c>
    </row>
    <row r="6207" spans="1:2">
      <c r="A6207" t="s">
        <v>5996</v>
      </c>
      <c r="B6207" s="68" t="s">
        <v>37</v>
      </c>
    </row>
    <row r="6208" spans="1:2">
      <c r="A6208" t="s">
        <v>2747</v>
      </c>
      <c r="B6208" s="68" t="s">
        <v>38</v>
      </c>
    </row>
    <row r="6209" spans="1:2">
      <c r="A6209" t="s">
        <v>1728</v>
      </c>
      <c r="B6209" s="68" t="s">
        <v>74</v>
      </c>
    </row>
    <row r="6210" spans="1:2">
      <c r="A6210" t="s">
        <v>469</v>
      </c>
      <c r="B6210" s="68" t="s">
        <v>38</v>
      </c>
    </row>
    <row r="6211" spans="1:2">
      <c r="A6211" t="s">
        <v>324</v>
      </c>
      <c r="B6211" s="68" t="s">
        <v>38</v>
      </c>
    </row>
    <row r="6212" spans="1:2">
      <c r="A6212" t="s">
        <v>4868</v>
      </c>
      <c r="B6212" s="68" t="s">
        <v>37</v>
      </c>
    </row>
    <row r="6213" spans="1:2">
      <c r="A6213" t="s">
        <v>5164</v>
      </c>
      <c r="B6213" s="68" t="s">
        <v>38</v>
      </c>
    </row>
    <row r="6214" spans="1:2">
      <c r="A6214" t="s">
        <v>6317</v>
      </c>
      <c r="B6214" s="68" t="s">
        <v>36</v>
      </c>
    </row>
    <row r="6215" spans="1:2">
      <c r="A6215" t="s">
        <v>5598</v>
      </c>
      <c r="B6215" s="68" t="s">
        <v>36</v>
      </c>
    </row>
    <row r="6216" spans="1:2">
      <c r="A6216" t="s">
        <v>7123</v>
      </c>
      <c r="B6216" s="68" t="s">
        <v>37</v>
      </c>
    </row>
    <row r="6217" spans="1:2">
      <c r="A6217" t="s">
        <v>325</v>
      </c>
      <c r="B6217" s="68" t="s">
        <v>38</v>
      </c>
    </row>
    <row r="6218" spans="1:2">
      <c r="A6218" t="s">
        <v>6229</v>
      </c>
      <c r="B6218" s="68" t="s">
        <v>37</v>
      </c>
    </row>
    <row r="6219" spans="1:2">
      <c r="A6219" t="s">
        <v>4034</v>
      </c>
      <c r="B6219" s="68" t="s">
        <v>38</v>
      </c>
    </row>
    <row r="6220" spans="1:2">
      <c r="A6220" t="s">
        <v>3748</v>
      </c>
      <c r="B6220" s="68" t="s">
        <v>38</v>
      </c>
    </row>
    <row r="6221" spans="1:2">
      <c r="A6221" t="s">
        <v>2522</v>
      </c>
      <c r="B6221" s="68" t="s">
        <v>38</v>
      </c>
    </row>
    <row r="6222" spans="1:2">
      <c r="A6222" t="s">
        <v>2748</v>
      </c>
      <c r="B6222" s="68" t="s">
        <v>38</v>
      </c>
    </row>
    <row r="6223" spans="1:2">
      <c r="A6223" t="s">
        <v>3930</v>
      </c>
      <c r="B6223" s="68" t="s">
        <v>38</v>
      </c>
    </row>
    <row r="6224" spans="1:2">
      <c r="A6224" t="s">
        <v>5054</v>
      </c>
      <c r="B6224" s="68" t="s">
        <v>38</v>
      </c>
    </row>
    <row r="6225" spans="1:2">
      <c r="A6225" t="s">
        <v>4522</v>
      </c>
      <c r="B6225" s="68" t="s">
        <v>38</v>
      </c>
    </row>
    <row r="6226" spans="1:2">
      <c r="A6226" t="s">
        <v>326</v>
      </c>
      <c r="B6226" s="68" t="s">
        <v>74</v>
      </c>
    </row>
    <row r="6227" spans="1:2">
      <c r="A6227" t="s">
        <v>3749</v>
      </c>
      <c r="B6227" s="68" t="s">
        <v>38</v>
      </c>
    </row>
    <row r="6228" spans="1:2">
      <c r="A6228" t="s">
        <v>6754</v>
      </c>
      <c r="B6228" s="68" t="s">
        <v>36</v>
      </c>
    </row>
    <row r="6229" spans="1:2">
      <c r="A6229" t="s">
        <v>6230</v>
      </c>
      <c r="B6229" s="68" t="s">
        <v>38</v>
      </c>
    </row>
    <row r="6230" spans="1:2">
      <c r="A6230" t="s">
        <v>7000</v>
      </c>
      <c r="B6230" s="68" t="s">
        <v>37</v>
      </c>
    </row>
    <row r="6231" spans="1:2">
      <c r="A6231" t="s">
        <v>1096</v>
      </c>
      <c r="B6231" s="68" t="s">
        <v>38</v>
      </c>
    </row>
    <row r="6232" spans="1:2">
      <c r="A6232" t="s">
        <v>7313</v>
      </c>
      <c r="B6232" s="68" t="s">
        <v>37</v>
      </c>
    </row>
    <row r="6233" spans="1:2">
      <c r="A6233" t="s">
        <v>4323</v>
      </c>
      <c r="B6233" s="68" t="s">
        <v>38</v>
      </c>
    </row>
    <row r="6234" spans="1:2">
      <c r="A6234" t="s">
        <v>921</v>
      </c>
      <c r="B6234" s="68" t="s">
        <v>74</v>
      </c>
    </row>
    <row r="6235" spans="1:2">
      <c r="A6235" t="s">
        <v>1895</v>
      </c>
      <c r="B6235" s="68" t="s">
        <v>38</v>
      </c>
    </row>
    <row r="6236" spans="1:2">
      <c r="A6236" t="s">
        <v>6580</v>
      </c>
      <c r="B6236" s="68" t="s">
        <v>37</v>
      </c>
    </row>
    <row r="6237" spans="1:2">
      <c r="A6237" t="s">
        <v>3931</v>
      </c>
      <c r="B6237" s="68" t="s">
        <v>38</v>
      </c>
    </row>
    <row r="6238" spans="1:2">
      <c r="A6238" t="s">
        <v>2123</v>
      </c>
      <c r="B6238" s="68" t="s">
        <v>38</v>
      </c>
    </row>
    <row r="6239" spans="1:2">
      <c r="A6239" t="s">
        <v>4869</v>
      </c>
      <c r="B6239" s="68" t="s">
        <v>37</v>
      </c>
    </row>
    <row r="6240" spans="1:2">
      <c r="A6240" t="s">
        <v>2749</v>
      </c>
      <c r="B6240" s="68" t="s">
        <v>38</v>
      </c>
    </row>
    <row r="6241" spans="1:2">
      <c r="A6241" t="s">
        <v>7314</v>
      </c>
      <c r="B6241" s="68" t="s">
        <v>36</v>
      </c>
    </row>
    <row r="6242" spans="1:2">
      <c r="A6242" t="s">
        <v>7665</v>
      </c>
      <c r="B6242" s="68" t="s">
        <v>37</v>
      </c>
    </row>
    <row r="6243" spans="1:2">
      <c r="A6243" t="s">
        <v>3317</v>
      </c>
      <c r="B6243" s="68" t="s">
        <v>38</v>
      </c>
    </row>
    <row r="6244" spans="1:2">
      <c r="A6244" t="s">
        <v>2666</v>
      </c>
      <c r="B6244" s="68" t="s">
        <v>38</v>
      </c>
    </row>
    <row r="6245" spans="1:2">
      <c r="A6245" t="s">
        <v>7124</v>
      </c>
      <c r="B6245" s="68" t="s">
        <v>38</v>
      </c>
    </row>
    <row r="6246" spans="1:2">
      <c r="A6246" t="s">
        <v>5997</v>
      </c>
      <c r="B6246" s="68" t="s">
        <v>37</v>
      </c>
    </row>
    <row r="6247" spans="1:2">
      <c r="A6247" t="s">
        <v>4621</v>
      </c>
      <c r="B6247" s="68" t="s">
        <v>38</v>
      </c>
    </row>
    <row r="6248" spans="1:2">
      <c r="A6248" t="s">
        <v>4523</v>
      </c>
      <c r="B6248" s="68" t="s">
        <v>38</v>
      </c>
    </row>
    <row r="6249" spans="1:2">
      <c r="A6249" t="s">
        <v>5599</v>
      </c>
      <c r="B6249" s="68" t="s">
        <v>37</v>
      </c>
    </row>
    <row r="6250" spans="1:2">
      <c r="A6250" t="s">
        <v>7758</v>
      </c>
      <c r="B6250" s="68" t="s">
        <v>36</v>
      </c>
    </row>
    <row r="6251" spans="1:2">
      <c r="A6251" t="s">
        <v>5909</v>
      </c>
      <c r="B6251" s="68" t="s">
        <v>37</v>
      </c>
    </row>
    <row r="6252" spans="1:2">
      <c r="A6252" t="s">
        <v>3318</v>
      </c>
      <c r="B6252" s="68" t="s">
        <v>38</v>
      </c>
    </row>
    <row r="6253" spans="1:2">
      <c r="A6253" t="s">
        <v>6665</v>
      </c>
      <c r="B6253" s="68" t="s">
        <v>37</v>
      </c>
    </row>
    <row r="6254" spans="1:2">
      <c r="A6254" t="s">
        <v>8055</v>
      </c>
      <c r="B6254" s="68" t="s">
        <v>35</v>
      </c>
    </row>
    <row r="6255" spans="1:2">
      <c r="A6255" t="s">
        <v>5910</v>
      </c>
      <c r="B6255" s="68" t="s">
        <v>37</v>
      </c>
    </row>
    <row r="6256" spans="1:2">
      <c r="A6256" t="s">
        <v>4834</v>
      </c>
      <c r="B6256" s="68" t="s">
        <v>37</v>
      </c>
    </row>
    <row r="6257" spans="1:2">
      <c r="A6257" t="s">
        <v>5998</v>
      </c>
      <c r="B6257" s="68" t="s">
        <v>38</v>
      </c>
    </row>
    <row r="6258" spans="1:2">
      <c r="A6258" t="s">
        <v>5999</v>
      </c>
      <c r="B6258" s="68" t="s">
        <v>37</v>
      </c>
    </row>
    <row r="6259" spans="1:2">
      <c r="A6259" t="s">
        <v>1896</v>
      </c>
      <c r="B6259" s="68" t="s">
        <v>38</v>
      </c>
    </row>
    <row r="6260" spans="1:2">
      <c r="A6260" t="s">
        <v>4793</v>
      </c>
      <c r="B6260" s="68" t="s">
        <v>37</v>
      </c>
    </row>
    <row r="6261" spans="1:2">
      <c r="A6261" t="s">
        <v>7504</v>
      </c>
      <c r="B6261" s="68" t="s">
        <v>36</v>
      </c>
    </row>
    <row r="6262" spans="1:2">
      <c r="A6262" t="s">
        <v>6318</v>
      </c>
      <c r="B6262" s="68" t="s">
        <v>36</v>
      </c>
    </row>
    <row r="6263" spans="1:2">
      <c r="A6263" t="s">
        <v>4955</v>
      </c>
      <c r="B6263" s="68" t="s">
        <v>38</v>
      </c>
    </row>
    <row r="6264" spans="1:2">
      <c r="A6264" t="s">
        <v>327</v>
      </c>
      <c r="B6264" s="68" t="s">
        <v>38</v>
      </c>
    </row>
    <row r="6265" spans="1:2">
      <c r="A6265" t="s">
        <v>4733</v>
      </c>
      <c r="B6265" s="68" t="s">
        <v>38</v>
      </c>
    </row>
    <row r="6266" spans="1:2">
      <c r="A6266" t="s">
        <v>5483</v>
      </c>
      <c r="B6266" s="68" t="s">
        <v>37</v>
      </c>
    </row>
    <row r="6267" spans="1:2">
      <c r="A6267" t="s">
        <v>7759</v>
      </c>
      <c r="B6267" s="68" t="s">
        <v>36</v>
      </c>
    </row>
    <row r="6268" spans="1:2">
      <c r="A6268" t="s">
        <v>7399</v>
      </c>
      <c r="B6268" s="68" t="s">
        <v>37</v>
      </c>
    </row>
    <row r="6269" spans="1:2">
      <c r="A6269" t="s">
        <v>6581</v>
      </c>
      <c r="B6269" s="68" t="s">
        <v>37</v>
      </c>
    </row>
    <row r="6270" spans="1:2">
      <c r="A6270" t="s">
        <v>6146</v>
      </c>
      <c r="B6270" s="68" t="s">
        <v>38</v>
      </c>
    </row>
    <row r="6271" spans="1:2">
      <c r="A6271" t="s">
        <v>3511</v>
      </c>
      <c r="B6271" s="68" t="s">
        <v>74</v>
      </c>
    </row>
    <row r="6272" spans="1:2">
      <c r="A6272" t="s">
        <v>4524</v>
      </c>
      <c r="B6272" s="68" t="s">
        <v>38</v>
      </c>
    </row>
    <row r="6273" spans="1:2">
      <c r="A6273" t="s">
        <v>5055</v>
      </c>
      <c r="B6273" s="68" t="s">
        <v>38</v>
      </c>
    </row>
    <row r="6274" spans="1:2">
      <c r="A6274" t="s">
        <v>3932</v>
      </c>
      <c r="B6274" s="68" t="s">
        <v>38</v>
      </c>
    </row>
    <row r="6275" spans="1:2">
      <c r="A6275" t="s">
        <v>2991</v>
      </c>
      <c r="B6275" s="68" t="s">
        <v>74</v>
      </c>
    </row>
    <row r="6276" spans="1:2">
      <c r="A6276" t="s">
        <v>6231</v>
      </c>
      <c r="B6276" s="68" t="s">
        <v>37</v>
      </c>
    </row>
    <row r="6277" spans="1:2">
      <c r="A6277" t="s">
        <v>6232</v>
      </c>
      <c r="B6277" s="68" t="s">
        <v>37</v>
      </c>
    </row>
    <row r="6278" spans="1:2">
      <c r="A6278" t="s">
        <v>7315</v>
      </c>
      <c r="B6278" s="68" t="s">
        <v>38</v>
      </c>
    </row>
    <row r="6279" spans="1:2">
      <c r="A6279" t="s">
        <v>4102</v>
      </c>
      <c r="B6279" s="68" t="s">
        <v>36</v>
      </c>
    </row>
    <row r="6280" spans="1:2">
      <c r="A6280" t="s">
        <v>7125</v>
      </c>
      <c r="B6280" s="68" t="s">
        <v>38</v>
      </c>
    </row>
    <row r="6281" spans="1:2">
      <c r="A6281" t="s">
        <v>7126</v>
      </c>
      <c r="B6281" s="68" t="s">
        <v>37</v>
      </c>
    </row>
    <row r="6282" spans="1:2">
      <c r="A6282" t="s">
        <v>2992</v>
      </c>
      <c r="B6282" s="68" t="s">
        <v>74</v>
      </c>
    </row>
    <row r="6283" spans="1:2">
      <c r="A6283" t="s">
        <v>3187</v>
      </c>
      <c r="B6283" s="68" t="s">
        <v>74</v>
      </c>
    </row>
    <row r="6284" spans="1:2">
      <c r="A6284" t="s">
        <v>5056</v>
      </c>
      <c r="B6284" s="68" t="s">
        <v>38</v>
      </c>
    </row>
    <row r="6285" spans="1:2">
      <c r="A6285" t="s">
        <v>3986</v>
      </c>
      <c r="B6285" s="68" t="s">
        <v>38</v>
      </c>
    </row>
    <row r="6286" spans="1:2">
      <c r="A6286" t="s">
        <v>6233</v>
      </c>
      <c r="B6286" s="68" t="s">
        <v>37</v>
      </c>
    </row>
    <row r="6287" spans="1:2">
      <c r="A6287" t="s">
        <v>5294</v>
      </c>
      <c r="B6287" s="68" t="s">
        <v>38</v>
      </c>
    </row>
    <row r="6288" spans="1:2">
      <c r="A6288" t="s">
        <v>7316</v>
      </c>
      <c r="B6288" s="68" t="s">
        <v>36</v>
      </c>
    </row>
    <row r="6289" spans="1:2">
      <c r="A6289" t="s">
        <v>7127</v>
      </c>
      <c r="B6289" s="68" t="s">
        <v>36</v>
      </c>
    </row>
    <row r="6290" spans="1:2">
      <c r="A6290" t="s">
        <v>6234</v>
      </c>
      <c r="B6290" s="68" t="s">
        <v>37</v>
      </c>
    </row>
    <row r="6291" spans="1:2">
      <c r="A6291" t="s">
        <v>7217</v>
      </c>
      <c r="B6291" s="68" t="s">
        <v>37</v>
      </c>
    </row>
    <row r="6292" spans="1:2">
      <c r="A6292" t="s">
        <v>6582</v>
      </c>
      <c r="B6292" s="68" t="s">
        <v>36</v>
      </c>
    </row>
    <row r="6293" spans="1:2">
      <c r="A6293" t="s">
        <v>6423</v>
      </c>
      <c r="B6293" s="68" t="s">
        <v>37</v>
      </c>
    </row>
    <row r="6294" spans="1:2">
      <c r="A6294" t="s">
        <v>6147</v>
      </c>
      <c r="B6294" s="68" t="s">
        <v>36</v>
      </c>
    </row>
    <row r="6295" spans="1:2">
      <c r="A6295" t="s">
        <v>5110</v>
      </c>
      <c r="B6295" s="68" t="s">
        <v>37</v>
      </c>
    </row>
    <row r="6296" spans="1:2">
      <c r="A6296" t="s">
        <v>4696</v>
      </c>
      <c r="B6296" s="68" t="s">
        <v>38</v>
      </c>
    </row>
    <row r="6297" spans="1:2">
      <c r="A6297" t="s">
        <v>7128</v>
      </c>
      <c r="B6297" s="68" t="s">
        <v>37</v>
      </c>
    </row>
    <row r="6298" spans="1:2">
      <c r="A6298" t="s">
        <v>7601</v>
      </c>
      <c r="B6298" s="68" t="s">
        <v>37</v>
      </c>
    </row>
    <row r="6299" spans="1:2">
      <c r="A6299" t="s">
        <v>6235</v>
      </c>
      <c r="B6299" s="68" t="s">
        <v>38</v>
      </c>
    </row>
    <row r="6300" spans="1:2">
      <c r="A6300" t="s">
        <v>6148</v>
      </c>
      <c r="B6300" s="68" t="s">
        <v>36</v>
      </c>
    </row>
    <row r="6301" spans="1:2">
      <c r="A6301" t="s">
        <v>6666</v>
      </c>
      <c r="B6301" s="68" t="s">
        <v>37</v>
      </c>
    </row>
    <row r="6302" spans="1:2">
      <c r="A6302" t="s">
        <v>6667</v>
      </c>
      <c r="B6302" s="68" t="s">
        <v>38</v>
      </c>
    </row>
    <row r="6303" spans="1:2">
      <c r="A6303" t="s">
        <v>4035</v>
      </c>
      <c r="B6303" s="68" t="s">
        <v>38</v>
      </c>
    </row>
    <row r="6304" spans="1:2">
      <c r="A6304" t="s">
        <v>922</v>
      </c>
      <c r="B6304" s="68" t="s">
        <v>38</v>
      </c>
    </row>
    <row r="6305" spans="1:2">
      <c r="A6305" t="s">
        <v>3319</v>
      </c>
      <c r="B6305" s="68" t="s">
        <v>38</v>
      </c>
    </row>
    <row r="6306" spans="1:2">
      <c r="A6306" t="s">
        <v>328</v>
      </c>
      <c r="B6306" s="68" t="s">
        <v>38</v>
      </c>
    </row>
    <row r="6307" spans="1:2">
      <c r="A6307" t="s">
        <v>6953</v>
      </c>
      <c r="B6307" s="68" t="s">
        <v>37</v>
      </c>
    </row>
    <row r="6308" spans="1:2">
      <c r="A6308" t="s">
        <v>2750</v>
      </c>
      <c r="B6308" s="68" t="s">
        <v>38</v>
      </c>
    </row>
    <row r="6309" spans="1:2">
      <c r="A6309" t="s">
        <v>2667</v>
      </c>
      <c r="B6309" s="68" t="s">
        <v>38</v>
      </c>
    </row>
    <row r="6310" spans="1:2">
      <c r="A6310" t="s">
        <v>7129</v>
      </c>
      <c r="B6310" s="68" t="s">
        <v>37</v>
      </c>
    </row>
    <row r="6311" spans="1:2">
      <c r="A6311" t="s">
        <v>3750</v>
      </c>
      <c r="B6311" s="68" t="s">
        <v>38</v>
      </c>
    </row>
    <row r="6312" spans="1:2">
      <c r="A6312" t="s">
        <v>3822</v>
      </c>
      <c r="B6312" s="68" t="s">
        <v>38</v>
      </c>
    </row>
    <row r="6313" spans="1:2">
      <c r="A6313" t="s">
        <v>2993</v>
      </c>
      <c r="B6313" s="68" t="s">
        <v>74</v>
      </c>
    </row>
    <row r="6314" spans="1:2">
      <c r="A6314" t="s">
        <v>2994</v>
      </c>
      <c r="B6314" s="68" t="s">
        <v>74</v>
      </c>
    </row>
    <row r="6315" spans="1:2">
      <c r="A6315" t="s">
        <v>6000</v>
      </c>
      <c r="B6315" s="68" t="s">
        <v>37</v>
      </c>
    </row>
    <row r="6316" spans="1:2">
      <c r="A6316" t="s">
        <v>4415</v>
      </c>
      <c r="B6316" s="68" t="s">
        <v>38</v>
      </c>
    </row>
    <row r="6317" spans="1:2">
      <c r="A6317" t="s">
        <v>2898</v>
      </c>
      <c r="B6317" s="68" t="s">
        <v>38</v>
      </c>
    </row>
    <row r="6318" spans="1:2">
      <c r="A6318" t="s">
        <v>6236</v>
      </c>
      <c r="B6318" s="68" t="s">
        <v>37</v>
      </c>
    </row>
    <row r="6319" spans="1:2">
      <c r="A6319" t="s">
        <v>2523</v>
      </c>
      <c r="B6319" s="68" t="s">
        <v>38</v>
      </c>
    </row>
    <row r="6320" spans="1:2">
      <c r="A6320" t="s">
        <v>5911</v>
      </c>
      <c r="B6320" s="68" t="s">
        <v>37</v>
      </c>
    </row>
    <row r="6321" spans="1:2">
      <c r="A6321" t="s">
        <v>6424</v>
      </c>
      <c r="B6321" s="68" t="s">
        <v>37</v>
      </c>
    </row>
    <row r="6322" spans="1:2">
      <c r="A6322" t="s">
        <v>6755</v>
      </c>
      <c r="B6322" s="68" t="s">
        <v>36</v>
      </c>
    </row>
    <row r="6323" spans="1:2">
      <c r="A6323" t="s">
        <v>923</v>
      </c>
      <c r="B6323" s="68" t="s">
        <v>38</v>
      </c>
    </row>
    <row r="6324" spans="1:2">
      <c r="A6324" t="s">
        <v>6583</v>
      </c>
      <c r="B6324" s="68" t="s">
        <v>36</v>
      </c>
    </row>
    <row r="6325" spans="1:2">
      <c r="A6325" t="s">
        <v>6001</v>
      </c>
      <c r="B6325" s="68" t="s">
        <v>38</v>
      </c>
    </row>
    <row r="6326" spans="1:2">
      <c r="A6326" t="s">
        <v>329</v>
      </c>
      <c r="B6326" s="68" t="s">
        <v>38</v>
      </c>
    </row>
    <row r="6327" spans="1:2">
      <c r="A6327" t="s">
        <v>556</v>
      </c>
      <c r="B6327" s="68" t="s">
        <v>38</v>
      </c>
    </row>
    <row r="6328" spans="1:2">
      <c r="A6328" t="s">
        <v>7505</v>
      </c>
      <c r="B6328" s="68" t="s">
        <v>38</v>
      </c>
    </row>
    <row r="6329" spans="1:2">
      <c r="A6329" t="s">
        <v>6584</v>
      </c>
      <c r="B6329" s="68" t="s">
        <v>37</v>
      </c>
    </row>
    <row r="6330" spans="1:2">
      <c r="A6330" t="s">
        <v>3320</v>
      </c>
      <c r="B6330" s="68" t="s">
        <v>74</v>
      </c>
    </row>
    <row r="6331" spans="1:2">
      <c r="A6331" t="s">
        <v>7001</v>
      </c>
      <c r="B6331" s="68" t="s">
        <v>37</v>
      </c>
    </row>
    <row r="6332" spans="1:2">
      <c r="A6332" t="s">
        <v>6585</v>
      </c>
      <c r="B6332" s="68" t="s">
        <v>37</v>
      </c>
    </row>
    <row r="6333" spans="1:2">
      <c r="A6333" t="s">
        <v>7358</v>
      </c>
      <c r="B6333" s="68" t="s">
        <v>36</v>
      </c>
    </row>
    <row r="6334" spans="1:2">
      <c r="A6334" t="s">
        <v>4598</v>
      </c>
      <c r="B6334" s="68" t="s">
        <v>38</v>
      </c>
    </row>
    <row r="6335" spans="1:2">
      <c r="A6335" t="s">
        <v>330</v>
      </c>
      <c r="B6335" s="68" t="s">
        <v>38</v>
      </c>
    </row>
    <row r="6336" spans="1:2">
      <c r="A6336" t="s">
        <v>3664</v>
      </c>
      <c r="B6336" s="68" t="s">
        <v>38</v>
      </c>
    </row>
    <row r="6337" spans="1:2">
      <c r="A6337" t="s">
        <v>3188</v>
      </c>
      <c r="B6337" s="68" t="s">
        <v>38</v>
      </c>
    </row>
    <row r="6338" spans="1:2">
      <c r="A6338" t="s">
        <v>7760</v>
      </c>
      <c r="B6338" s="68" t="s">
        <v>36</v>
      </c>
    </row>
    <row r="6339" spans="1:2">
      <c r="A6339" t="s">
        <v>6425</v>
      </c>
      <c r="B6339" s="68" t="s">
        <v>37</v>
      </c>
    </row>
    <row r="6340" spans="1:2">
      <c r="A6340" t="s">
        <v>781</v>
      </c>
      <c r="B6340" s="68" t="s">
        <v>38</v>
      </c>
    </row>
    <row r="6341" spans="1:2">
      <c r="A6341" t="s">
        <v>6773</v>
      </c>
      <c r="B6341" s="68" t="s">
        <v>36</v>
      </c>
    </row>
    <row r="6342" spans="1:2">
      <c r="A6342" t="s">
        <v>4794</v>
      </c>
      <c r="B6342" s="68" t="s">
        <v>37</v>
      </c>
    </row>
    <row r="6343" spans="1:2">
      <c r="A6343" t="s">
        <v>3437</v>
      </c>
      <c r="B6343" s="68" t="s">
        <v>38</v>
      </c>
    </row>
    <row r="6344" spans="1:2">
      <c r="A6344" t="s">
        <v>6237</v>
      </c>
      <c r="B6344" s="68" t="s">
        <v>37</v>
      </c>
    </row>
    <row r="6345" spans="1:2">
      <c r="A6345" t="s">
        <v>557</v>
      </c>
      <c r="B6345" s="68" t="s">
        <v>38</v>
      </c>
    </row>
    <row r="6346" spans="1:2">
      <c r="A6346" t="s">
        <v>1645</v>
      </c>
      <c r="B6346" s="68" t="s">
        <v>74</v>
      </c>
    </row>
    <row r="6347" spans="1:2">
      <c r="A6347" t="s">
        <v>7130</v>
      </c>
      <c r="B6347" s="68" t="s">
        <v>36</v>
      </c>
    </row>
    <row r="6348" spans="1:2">
      <c r="A6348" t="s">
        <v>6426</v>
      </c>
      <c r="B6348" s="68" t="s">
        <v>38</v>
      </c>
    </row>
    <row r="6349" spans="1:2">
      <c r="A6349" t="s">
        <v>7400</v>
      </c>
      <c r="B6349" s="68" t="s">
        <v>37</v>
      </c>
    </row>
    <row r="6350" spans="1:2">
      <c r="A6350" t="s">
        <v>7359</v>
      </c>
      <c r="B6350" s="68" t="s">
        <v>37</v>
      </c>
    </row>
    <row r="6351" spans="1:2">
      <c r="A6351" t="s">
        <v>6149</v>
      </c>
      <c r="B6351" s="68" t="s">
        <v>36</v>
      </c>
    </row>
    <row r="6352" spans="1:2">
      <c r="A6352" t="s">
        <v>6238</v>
      </c>
      <c r="B6352" s="68" t="s">
        <v>37</v>
      </c>
    </row>
    <row r="6353" spans="1:2">
      <c r="A6353" t="s">
        <v>8149</v>
      </c>
      <c r="B6353" s="68" t="s">
        <v>36</v>
      </c>
    </row>
    <row r="6354" spans="1:2">
      <c r="A6354" t="s">
        <v>3512</v>
      </c>
      <c r="B6354" s="68" t="s">
        <v>74</v>
      </c>
    </row>
    <row r="6355" spans="1:2">
      <c r="A6355" t="s">
        <v>8056</v>
      </c>
      <c r="B6355" s="68" t="s">
        <v>36</v>
      </c>
    </row>
    <row r="6356" spans="1:2">
      <c r="A6356" t="s">
        <v>2995</v>
      </c>
      <c r="B6356" s="68" t="s">
        <v>74</v>
      </c>
    </row>
    <row r="6357" spans="1:2">
      <c r="A6357" t="s">
        <v>6774</v>
      </c>
      <c r="B6357" s="68" t="s">
        <v>36</v>
      </c>
    </row>
    <row r="6358" spans="1:2">
      <c r="A6358" t="s">
        <v>2353</v>
      </c>
      <c r="B6358" s="68" t="s">
        <v>38</v>
      </c>
    </row>
    <row r="6359" spans="1:2">
      <c r="A6359" t="s">
        <v>6954</v>
      </c>
      <c r="B6359" s="68" t="s">
        <v>38</v>
      </c>
    </row>
    <row r="6360" spans="1:2">
      <c r="A6360" t="s">
        <v>6319</v>
      </c>
      <c r="B6360" s="68" t="s">
        <v>36</v>
      </c>
    </row>
    <row r="6361" spans="1:2">
      <c r="A6361" t="s">
        <v>1192</v>
      </c>
      <c r="B6361" s="68" t="s">
        <v>74</v>
      </c>
    </row>
    <row r="6362" spans="1:2">
      <c r="A6362" t="s">
        <v>2124</v>
      </c>
      <c r="B6362" s="68" t="s">
        <v>38</v>
      </c>
    </row>
    <row r="6363" spans="1:2">
      <c r="A6363" t="s">
        <v>6668</v>
      </c>
      <c r="B6363" s="68" t="s">
        <v>37</v>
      </c>
    </row>
    <row r="6364" spans="1:2">
      <c r="A6364" t="s">
        <v>5111</v>
      </c>
      <c r="B6364" s="68" t="s">
        <v>37</v>
      </c>
    </row>
    <row r="6365" spans="1:2">
      <c r="A6365" t="s">
        <v>924</v>
      </c>
      <c r="B6365" s="68" t="s">
        <v>38</v>
      </c>
    </row>
    <row r="6366" spans="1:2">
      <c r="A6366" t="s">
        <v>2125</v>
      </c>
      <c r="B6366" s="68" t="s">
        <v>38</v>
      </c>
    </row>
    <row r="6367" spans="1:2">
      <c r="A6367" t="s">
        <v>3987</v>
      </c>
      <c r="B6367" s="68" t="s">
        <v>38</v>
      </c>
    </row>
    <row r="6368" spans="1:2">
      <c r="A6368" t="s">
        <v>7602</v>
      </c>
      <c r="B6368" s="68" t="s">
        <v>36</v>
      </c>
    </row>
    <row r="6369" spans="1:2">
      <c r="A6369" t="s">
        <v>4734</v>
      </c>
      <c r="B6369" s="68" t="s">
        <v>38</v>
      </c>
    </row>
    <row r="6370" spans="1:2">
      <c r="A6370" t="s">
        <v>7603</v>
      </c>
      <c r="B6370" s="68" t="s">
        <v>36</v>
      </c>
    </row>
    <row r="6371" spans="1:2">
      <c r="A6371" t="s">
        <v>7218</v>
      </c>
      <c r="B6371" s="68" t="s">
        <v>37</v>
      </c>
    </row>
    <row r="6372" spans="1:2">
      <c r="A6372" t="s">
        <v>3933</v>
      </c>
      <c r="B6372" s="68" t="s">
        <v>38</v>
      </c>
    </row>
    <row r="6373" spans="1:2">
      <c r="A6373" t="s">
        <v>6586</v>
      </c>
      <c r="B6373" s="68" t="s">
        <v>37</v>
      </c>
    </row>
    <row r="6374" spans="1:2">
      <c r="A6374" t="s">
        <v>7219</v>
      </c>
      <c r="B6374" s="68" t="s">
        <v>38</v>
      </c>
    </row>
    <row r="6375" spans="1:2">
      <c r="A6375" t="s">
        <v>6058</v>
      </c>
      <c r="B6375" s="68" t="s">
        <v>38</v>
      </c>
    </row>
    <row r="6376" spans="1:2">
      <c r="A6376" t="s">
        <v>7761</v>
      </c>
      <c r="B6376" s="68" t="s">
        <v>36</v>
      </c>
    </row>
    <row r="6377" spans="1:2">
      <c r="A6377" t="s">
        <v>3513</v>
      </c>
      <c r="B6377" s="68" t="s">
        <v>74</v>
      </c>
    </row>
    <row r="6378" spans="1:2">
      <c r="A6378" t="s">
        <v>7317</v>
      </c>
      <c r="B6378" s="68" t="s">
        <v>36</v>
      </c>
    </row>
    <row r="6379" spans="1:2">
      <c r="A6379" t="s">
        <v>3608</v>
      </c>
      <c r="B6379" s="68" t="s">
        <v>38</v>
      </c>
    </row>
    <row r="6380" spans="1:2">
      <c r="A6380" t="s">
        <v>3321</v>
      </c>
      <c r="B6380" s="68" t="s">
        <v>38</v>
      </c>
    </row>
    <row r="6381" spans="1:2">
      <c r="A6381" t="s">
        <v>7131</v>
      </c>
      <c r="B6381" s="68" t="s">
        <v>37</v>
      </c>
    </row>
    <row r="6382" spans="1:2">
      <c r="A6382" t="s">
        <v>3322</v>
      </c>
      <c r="B6382" s="68" t="s">
        <v>38</v>
      </c>
    </row>
    <row r="6383" spans="1:2">
      <c r="A6383" t="s">
        <v>4525</v>
      </c>
      <c r="B6383" s="68" t="s">
        <v>38</v>
      </c>
    </row>
    <row r="6384" spans="1:2">
      <c r="A6384" t="s">
        <v>4324</v>
      </c>
      <c r="B6384" s="68" t="s">
        <v>38</v>
      </c>
    </row>
    <row r="6385" spans="1:2">
      <c r="A6385" t="s">
        <v>3751</v>
      </c>
      <c r="B6385" s="68" t="s">
        <v>38</v>
      </c>
    </row>
    <row r="6386" spans="1:2">
      <c r="A6386" t="s">
        <v>7132</v>
      </c>
      <c r="B6386" s="68" t="s">
        <v>37</v>
      </c>
    </row>
    <row r="6387" spans="1:2">
      <c r="A6387" t="s">
        <v>6850</v>
      </c>
      <c r="B6387" s="68" t="s">
        <v>36</v>
      </c>
    </row>
    <row r="6388" spans="1:2">
      <c r="A6388" t="s">
        <v>6150</v>
      </c>
      <c r="B6388" s="68" t="s">
        <v>36</v>
      </c>
    </row>
    <row r="6389" spans="1:2">
      <c r="A6389" t="s">
        <v>558</v>
      </c>
      <c r="B6389" s="68" t="s">
        <v>38</v>
      </c>
    </row>
    <row r="6390" spans="1:2">
      <c r="A6390" t="s">
        <v>3438</v>
      </c>
      <c r="B6390" s="68" t="s">
        <v>38</v>
      </c>
    </row>
    <row r="6391" spans="1:2">
      <c r="A6391" t="s">
        <v>331</v>
      </c>
      <c r="B6391" s="68" t="s">
        <v>38</v>
      </c>
    </row>
    <row r="6392" spans="1:2">
      <c r="A6392" t="s">
        <v>6775</v>
      </c>
      <c r="B6392" s="68" t="s">
        <v>36</v>
      </c>
    </row>
    <row r="6393" spans="1:2">
      <c r="A6393" t="s">
        <v>3752</v>
      </c>
      <c r="B6393" s="68" t="s">
        <v>38</v>
      </c>
    </row>
    <row r="6394" spans="1:2">
      <c r="A6394" t="s">
        <v>5714</v>
      </c>
      <c r="B6394" s="68" t="s">
        <v>38</v>
      </c>
    </row>
    <row r="6395" spans="1:2">
      <c r="A6395" t="s">
        <v>5484</v>
      </c>
      <c r="B6395" s="68" t="s">
        <v>38</v>
      </c>
    </row>
    <row r="6396" spans="1:2">
      <c r="A6396" t="s">
        <v>4416</v>
      </c>
      <c r="B6396" s="68" t="s">
        <v>38</v>
      </c>
    </row>
    <row r="6397" spans="1:2">
      <c r="A6397" t="s">
        <v>3609</v>
      </c>
      <c r="B6397" s="68" t="s">
        <v>38</v>
      </c>
    </row>
    <row r="6398" spans="1:2">
      <c r="A6398" t="s">
        <v>6002</v>
      </c>
      <c r="B6398" s="68" t="s">
        <v>38</v>
      </c>
    </row>
    <row r="6399" spans="1:2">
      <c r="A6399" t="s">
        <v>332</v>
      </c>
      <c r="B6399" s="68" t="s">
        <v>38</v>
      </c>
    </row>
    <row r="6400" spans="1:2">
      <c r="A6400" t="s">
        <v>4461</v>
      </c>
      <c r="B6400" s="68" t="s">
        <v>38</v>
      </c>
    </row>
    <row r="6401" spans="1:2">
      <c r="A6401" t="s">
        <v>6151</v>
      </c>
      <c r="B6401" s="68" t="s">
        <v>37</v>
      </c>
    </row>
    <row r="6402" spans="1:2">
      <c r="A6402" t="s">
        <v>6427</v>
      </c>
      <c r="B6402" s="68" t="s">
        <v>37</v>
      </c>
    </row>
    <row r="6403" spans="1:2">
      <c r="A6403" t="s">
        <v>6152</v>
      </c>
      <c r="B6403" s="68" t="s">
        <v>36</v>
      </c>
    </row>
    <row r="6404" spans="1:2">
      <c r="A6404" t="s">
        <v>7318</v>
      </c>
      <c r="B6404" s="68" t="s">
        <v>36</v>
      </c>
    </row>
    <row r="6405" spans="1:2">
      <c r="A6405" t="s">
        <v>4462</v>
      </c>
      <c r="B6405" s="68" t="s">
        <v>38</v>
      </c>
    </row>
    <row r="6406" spans="1:2">
      <c r="A6406" t="s">
        <v>4870</v>
      </c>
      <c r="B6406" s="68" t="s">
        <v>37</v>
      </c>
    </row>
    <row r="6407" spans="1:2">
      <c r="A6407" t="s">
        <v>4036</v>
      </c>
      <c r="B6407" s="68" t="s">
        <v>38</v>
      </c>
    </row>
    <row r="6408" spans="1:2">
      <c r="A6408" t="s">
        <v>333</v>
      </c>
      <c r="B6408" s="68" t="s">
        <v>38</v>
      </c>
    </row>
    <row r="6409" spans="1:2">
      <c r="A6409" t="s">
        <v>4103</v>
      </c>
      <c r="B6409" s="68" t="s">
        <v>36</v>
      </c>
    </row>
    <row r="6410" spans="1:2">
      <c r="A6410" t="s">
        <v>7319</v>
      </c>
      <c r="B6410" s="68" t="s">
        <v>36</v>
      </c>
    </row>
    <row r="6411" spans="1:2">
      <c r="A6411" t="s">
        <v>2899</v>
      </c>
      <c r="B6411" s="68" t="s">
        <v>38</v>
      </c>
    </row>
    <row r="6412" spans="1:2">
      <c r="A6412" t="s">
        <v>4668</v>
      </c>
      <c r="B6412" s="68" t="s">
        <v>38</v>
      </c>
    </row>
    <row r="6413" spans="1:2">
      <c r="A6413" t="s">
        <v>6587</v>
      </c>
      <c r="B6413" s="68" t="s">
        <v>37</v>
      </c>
    </row>
    <row r="6414" spans="1:2">
      <c r="A6414" t="s">
        <v>7604</v>
      </c>
      <c r="B6414" s="68" t="s">
        <v>37</v>
      </c>
    </row>
    <row r="6415" spans="1:2">
      <c r="A6415" t="s">
        <v>1097</v>
      </c>
      <c r="B6415" s="68" t="s">
        <v>38</v>
      </c>
    </row>
    <row r="6416" spans="1:2">
      <c r="A6416" t="s">
        <v>6239</v>
      </c>
      <c r="B6416" s="68" t="s">
        <v>36</v>
      </c>
    </row>
    <row r="6417" spans="1:2">
      <c r="A6417" t="s">
        <v>5912</v>
      </c>
      <c r="B6417" s="68" t="s">
        <v>36</v>
      </c>
    </row>
    <row r="6418" spans="1:2">
      <c r="A6418" t="s">
        <v>6320</v>
      </c>
      <c r="B6418" s="68" t="s">
        <v>36</v>
      </c>
    </row>
    <row r="6419" spans="1:2">
      <c r="A6419" t="s">
        <v>1098</v>
      </c>
      <c r="B6419" s="68" t="s">
        <v>38</v>
      </c>
    </row>
    <row r="6420" spans="1:2">
      <c r="A6420" t="s">
        <v>334</v>
      </c>
      <c r="B6420" s="68" t="s">
        <v>38</v>
      </c>
    </row>
    <row r="6421" spans="1:2">
      <c r="A6421" t="s">
        <v>335</v>
      </c>
      <c r="B6421" s="68" t="s">
        <v>38</v>
      </c>
    </row>
    <row r="6422" spans="1:2">
      <c r="A6422" t="s">
        <v>4364</v>
      </c>
      <c r="B6422" s="68" t="s">
        <v>38</v>
      </c>
    </row>
    <row r="6423" spans="1:2">
      <c r="A6423" t="s">
        <v>6955</v>
      </c>
      <c r="B6423" s="68" t="s">
        <v>38</v>
      </c>
    </row>
    <row r="6424" spans="1:2">
      <c r="A6424" t="s">
        <v>5165</v>
      </c>
      <c r="B6424" s="68" t="s">
        <v>37</v>
      </c>
    </row>
    <row r="6425" spans="1:2">
      <c r="A6425" t="s">
        <v>6669</v>
      </c>
      <c r="B6425" s="68" t="s">
        <v>37</v>
      </c>
    </row>
    <row r="6426" spans="1:2">
      <c r="A6426" t="s">
        <v>1646</v>
      </c>
      <c r="B6426" s="68" t="s">
        <v>38</v>
      </c>
    </row>
    <row r="6427" spans="1:2">
      <c r="A6427" t="s">
        <v>6428</v>
      </c>
      <c r="B6427" s="68" t="s">
        <v>38</v>
      </c>
    </row>
    <row r="6428" spans="1:2">
      <c r="A6428" t="s">
        <v>7220</v>
      </c>
      <c r="B6428" s="68" t="s">
        <v>37</v>
      </c>
    </row>
    <row r="6429" spans="1:2">
      <c r="A6429" t="s">
        <v>7133</v>
      </c>
      <c r="B6429" s="68" t="s">
        <v>37</v>
      </c>
    </row>
    <row r="6430" spans="1:2">
      <c r="A6430" t="s">
        <v>8057</v>
      </c>
      <c r="B6430" s="68" t="s">
        <v>36</v>
      </c>
    </row>
    <row r="6431" spans="1:2">
      <c r="A6431" t="s">
        <v>6153</v>
      </c>
      <c r="B6431" s="68" t="s">
        <v>36</v>
      </c>
    </row>
    <row r="6432" spans="1:2">
      <c r="A6432" t="s">
        <v>7605</v>
      </c>
      <c r="B6432" s="68" t="s">
        <v>38</v>
      </c>
    </row>
    <row r="6433" spans="1:2">
      <c r="A6433" t="s">
        <v>7605</v>
      </c>
      <c r="B6433" s="68" t="s">
        <v>35</v>
      </c>
    </row>
    <row r="6434" spans="1:2">
      <c r="A6434" t="s">
        <v>3514</v>
      </c>
      <c r="B6434" s="68" t="s">
        <v>74</v>
      </c>
    </row>
    <row r="6435" spans="1:2">
      <c r="A6435" t="s">
        <v>5818</v>
      </c>
      <c r="B6435" s="68" t="s">
        <v>37</v>
      </c>
    </row>
    <row r="6436" spans="1:2">
      <c r="A6436" t="s">
        <v>6588</v>
      </c>
      <c r="B6436" s="68" t="s">
        <v>36</v>
      </c>
    </row>
    <row r="6437" spans="1:2">
      <c r="A6437" t="s">
        <v>5001</v>
      </c>
      <c r="B6437" s="68" t="s">
        <v>38</v>
      </c>
    </row>
    <row r="6438" spans="1:2">
      <c r="A6438" t="s">
        <v>3610</v>
      </c>
      <c r="B6438" s="68" t="s">
        <v>38</v>
      </c>
    </row>
    <row r="6439" spans="1:2">
      <c r="A6439" t="s">
        <v>8150</v>
      </c>
      <c r="B6439" s="68" t="s">
        <v>36</v>
      </c>
    </row>
    <row r="6440" spans="1:2">
      <c r="A6440" t="s">
        <v>4760</v>
      </c>
      <c r="B6440" s="68" t="s">
        <v>36</v>
      </c>
    </row>
    <row r="6441" spans="1:2">
      <c r="A6441" t="s">
        <v>7134</v>
      </c>
      <c r="B6441" s="68" t="s">
        <v>37</v>
      </c>
    </row>
    <row r="6442" spans="1:2">
      <c r="A6442" t="s">
        <v>5715</v>
      </c>
      <c r="B6442" s="68" t="s">
        <v>37</v>
      </c>
    </row>
    <row r="6443" spans="1:2">
      <c r="A6443" t="s">
        <v>6321</v>
      </c>
      <c r="B6443" s="68" t="s">
        <v>36</v>
      </c>
    </row>
    <row r="6444" spans="1:2">
      <c r="A6444" t="s">
        <v>8058</v>
      </c>
      <c r="B6444" s="68" t="s">
        <v>35</v>
      </c>
    </row>
    <row r="6445" spans="1:2">
      <c r="A6445" t="s">
        <v>4037</v>
      </c>
      <c r="B6445" s="68" t="s">
        <v>38</v>
      </c>
    </row>
    <row r="6446" spans="1:2">
      <c r="A6446" t="s">
        <v>3934</v>
      </c>
      <c r="B6446" s="68" t="s">
        <v>38</v>
      </c>
    </row>
    <row r="6447" spans="1:2">
      <c r="A6447" t="s">
        <v>5913</v>
      </c>
      <c r="B6447" s="68" t="s">
        <v>36</v>
      </c>
    </row>
    <row r="6448" spans="1:2">
      <c r="A6448" t="s">
        <v>6776</v>
      </c>
      <c r="B6448" s="68" t="s">
        <v>36</v>
      </c>
    </row>
    <row r="6449" spans="1:2">
      <c r="A6449" t="s">
        <v>3515</v>
      </c>
      <c r="B6449" s="68" t="s">
        <v>74</v>
      </c>
    </row>
    <row r="6450" spans="1:2">
      <c r="A6450" t="s">
        <v>3935</v>
      </c>
      <c r="B6450" s="68" t="s">
        <v>38</v>
      </c>
    </row>
    <row r="6451" spans="1:2">
      <c r="A6451" t="s">
        <v>3439</v>
      </c>
      <c r="B6451" s="68" t="s">
        <v>38</v>
      </c>
    </row>
    <row r="6452" spans="1:2">
      <c r="A6452" t="s">
        <v>7435</v>
      </c>
      <c r="B6452" s="68" t="s">
        <v>35</v>
      </c>
    </row>
    <row r="6453" spans="1:2">
      <c r="A6453" t="s">
        <v>5485</v>
      </c>
      <c r="B6453" s="68" t="s">
        <v>38</v>
      </c>
    </row>
    <row r="6454" spans="1:2">
      <c r="A6454" t="s">
        <v>7221</v>
      </c>
      <c r="B6454" s="68" t="s">
        <v>37</v>
      </c>
    </row>
    <row r="6455" spans="1:2">
      <c r="A6455" t="s">
        <v>5600</v>
      </c>
      <c r="B6455" s="68" t="s">
        <v>37</v>
      </c>
    </row>
    <row r="6456" spans="1:2">
      <c r="A6456" t="s">
        <v>1897</v>
      </c>
      <c r="B6456" s="68" t="s">
        <v>38</v>
      </c>
    </row>
    <row r="6457" spans="1:2">
      <c r="A6457" t="s">
        <v>3323</v>
      </c>
      <c r="B6457" s="68" t="s">
        <v>74</v>
      </c>
    </row>
    <row r="6458" spans="1:2">
      <c r="A6458" t="s">
        <v>2354</v>
      </c>
      <c r="B6458" s="68" t="s">
        <v>38</v>
      </c>
    </row>
    <row r="6459" spans="1:2">
      <c r="A6459" t="s">
        <v>1898</v>
      </c>
      <c r="B6459" s="68" t="s">
        <v>38</v>
      </c>
    </row>
    <row r="6460" spans="1:2">
      <c r="A6460" t="s">
        <v>2524</v>
      </c>
      <c r="B6460" s="68" t="s">
        <v>38</v>
      </c>
    </row>
    <row r="6461" spans="1:2">
      <c r="A6461" t="s">
        <v>3611</v>
      </c>
      <c r="B6461" s="68" t="s">
        <v>38</v>
      </c>
    </row>
    <row r="6462" spans="1:2">
      <c r="A6462" t="s">
        <v>6851</v>
      </c>
      <c r="B6462" s="68" t="s">
        <v>36</v>
      </c>
    </row>
    <row r="6463" spans="1:2">
      <c r="A6463" t="s">
        <v>1193</v>
      </c>
      <c r="B6463" s="68" t="s">
        <v>38</v>
      </c>
    </row>
    <row r="6464" spans="1:2">
      <c r="A6464" t="s">
        <v>3440</v>
      </c>
      <c r="B6464" s="68" t="s">
        <v>38</v>
      </c>
    </row>
    <row r="6465" spans="1:2">
      <c r="A6465" t="s">
        <v>782</v>
      </c>
      <c r="B6465" s="68" t="s">
        <v>38</v>
      </c>
    </row>
    <row r="6466" spans="1:2">
      <c r="A6466" t="s">
        <v>783</v>
      </c>
      <c r="B6466" s="68" t="s">
        <v>38</v>
      </c>
    </row>
    <row r="6467" spans="1:2">
      <c r="A6467" t="s">
        <v>336</v>
      </c>
      <c r="B6467" s="68" t="s">
        <v>38</v>
      </c>
    </row>
    <row r="6468" spans="1:2">
      <c r="A6468" t="s">
        <v>1484</v>
      </c>
      <c r="B6468" s="68" t="s">
        <v>38</v>
      </c>
    </row>
    <row r="6469" spans="1:2">
      <c r="A6469" t="s">
        <v>7135</v>
      </c>
      <c r="B6469" s="68" t="s">
        <v>36</v>
      </c>
    </row>
    <row r="6470" spans="1:2">
      <c r="A6470" t="s">
        <v>3324</v>
      </c>
      <c r="B6470" s="68" t="s">
        <v>38</v>
      </c>
    </row>
    <row r="6471" spans="1:2">
      <c r="A6471" t="s">
        <v>8059</v>
      </c>
      <c r="B6471" s="68" t="s">
        <v>36</v>
      </c>
    </row>
    <row r="6472" spans="1:2">
      <c r="A6472" t="s">
        <v>2525</v>
      </c>
      <c r="B6472" s="68" t="s">
        <v>38</v>
      </c>
    </row>
    <row r="6473" spans="1:2">
      <c r="A6473" t="s">
        <v>6722</v>
      </c>
      <c r="B6473" s="68" t="s">
        <v>37</v>
      </c>
    </row>
    <row r="6474" spans="1:2">
      <c r="A6474" t="s">
        <v>6670</v>
      </c>
      <c r="B6474" s="68" t="s">
        <v>37</v>
      </c>
    </row>
    <row r="6475" spans="1:2">
      <c r="A6475" t="s">
        <v>6852</v>
      </c>
      <c r="B6475" s="68" t="s">
        <v>36</v>
      </c>
    </row>
    <row r="6476" spans="1:2">
      <c r="A6476" t="s">
        <v>4835</v>
      </c>
      <c r="B6476" s="68" t="s">
        <v>38</v>
      </c>
    </row>
    <row r="6477" spans="1:2">
      <c r="A6477" t="s">
        <v>2126</v>
      </c>
      <c r="B6477" s="68" t="s">
        <v>74</v>
      </c>
    </row>
    <row r="6478" spans="1:2">
      <c r="A6478" t="s">
        <v>7136</v>
      </c>
      <c r="B6478" s="68" t="s">
        <v>37</v>
      </c>
    </row>
    <row r="6479" spans="1:2">
      <c r="A6479" t="s">
        <v>7222</v>
      </c>
      <c r="B6479" s="68" t="s">
        <v>36</v>
      </c>
    </row>
    <row r="6480" spans="1:2">
      <c r="A6480" t="s">
        <v>7689</v>
      </c>
      <c r="B6480" s="68" t="s">
        <v>37</v>
      </c>
    </row>
    <row r="6481" spans="1:2">
      <c r="A6481" t="s">
        <v>6853</v>
      </c>
      <c r="B6481" s="68" t="s">
        <v>36</v>
      </c>
    </row>
    <row r="6482" spans="1:2">
      <c r="A6482" t="s">
        <v>7320</v>
      </c>
      <c r="B6482" s="68" t="s">
        <v>37</v>
      </c>
    </row>
    <row r="6483" spans="1:2">
      <c r="A6483" t="s">
        <v>2526</v>
      </c>
      <c r="B6483" s="68" t="s">
        <v>38</v>
      </c>
    </row>
    <row r="6484" spans="1:2">
      <c r="A6484" t="s">
        <v>7506</v>
      </c>
      <c r="B6484" s="68" t="s">
        <v>37</v>
      </c>
    </row>
    <row r="6485" spans="1:2">
      <c r="A6485" t="s">
        <v>2996</v>
      </c>
      <c r="B6485" s="68" t="s">
        <v>74</v>
      </c>
    </row>
    <row r="6486" spans="1:2">
      <c r="A6486" t="s">
        <v>7781</v>
      </c>
      <c r="B6486" s="68" t="s">
        <v>35</v>
      </c>
    </row>
    <row r="6487" spans="1:2">
      <c r="A6487" t="s">
        <v>6240</v>
      </c>
      <c r="B6487" s="68" t="s">
        <v>38</v>
      </c>
    </row>
    <row r="6488" spans="1:2">
      <c r="A6488" t="s">
        <v>6003</v>
      </c>
      <c r="B6488" s="68" t="s">
        <v>38</v>
      </c>
    </row>
    <row r="6489" spans="1:2">
      <c r="A6489" t="s">
        <v>4795</v>
      </c>
      <c r="B6489" s="68" t="s">
        <v>37</v>
      </c>
    </row>
    <row r="6490" spans="1:2">
      <c r="A6490" t="s">
        <v>7137</v>
      </c>
      <c r="B6490" s="68" t="s">
        <v>37</v>
      </c>
    </row>
    <row r="6491" spans="1:2">
      <c r="A6491" t="s">
        <v>7606</v>
      </c>
      <c r="B6491" s="68" t="s">
        <v>38</v>
      </c>
    </row>
    <row r="6492" spans="1:2">
      <c r="A6492" t="s">
        <v>7666</v>
      </c>
      <c r="B6492" s="68" t="s">
        <v>36</v>
      </c>
    </row>
    <row r="6493" spans="1:2">
      <c r="A6493" t="s">
        <v>4899</v>
      </c>
      <c r="B6493" s="68" t="s">
        <v>38</v>
      </c>
    </row>
    <row r="6494" spans="1:2">
      <c r="A6494" t="s">
        <v>7507</v>
      </c>
      <c r="B6494" s="68" t="s">
        <v>35</v>
      </c>
    </row>
    <row r="6495" spans="1:2">
      <c r="A6495" t="s">
        <v>2527</v>
      </c>
      <c r="B6495" s="68" t="s">
        <v>38</v>
      </c>
    </row>
    <row r="6496" spans="1:2">
      <c r="A6496" t="s">
        <v>8151</v>
      </c>
      <c r="B6496" s="68" t="s">
        <v>36</v>
      </c>
    </row>
    <row r="6497" spans="1:2">
      <c r="A6497" t="s">
        <v>3516</v>
      </c>
      <c r="B6497" s="68" t="s">
        <v>74</v>
      </c>
    </row>
    <row r="6498" spans="1:2">
      <c r="A6498" t="s">
        <v>3753</v>
      </c>
      <c r="B6498" s="68" t="s">
        <v>38</v>
      </c>
    </row>
    <row r="6499" spans="1:2">
      <c r="A6499" t="s">
        <v>4796</v>
      </c>
      <c r="B6499" s="68" t="s">
        <v>37</v>
      </c>
    </row>
    <row r="6500" spans="1:2">
      <c r="A6500" t="s">
        <v>7607</v>
      </c>
      <c r="B6500" s="68" t="s">
        <v>36</v>
      </c>
    </row>
    <row r="6501" spans="1:2">
      <c r="A6501" t="s">
        <v>3612</v>
      </c>
      <c r="B6501" s="68" t="s">
        <v>38</v>
      </c>
    </row>
    <row r="6502" spans="1:2">
      <c r="A6502" t="s">
        <v>6429</v>
      </c>
      <c r="B6502" s="68" t="s">
        <v>37</v>
      </c>
    </row>
    <row r="6503" spans="1:2">
      <c r="A6503" t="s">
        <v>3754</v>
      </c>
      <c r="B6503" s="68" t="s">
        <v>38</v>
      </c>
    </row>
    <row r="6504" spans="1:2">
      <c r="A6504" t="s">
        <v>7667</v>
      </c>
      <c r="B6504" s="68" t="s">
        <v>36</v>
      </c>
    </row>
    <row r="6505" spans="1:2">
      <c r="A6505" t="s">
        <v>2528</v>
      </c>
      <c r="B6505" s="68" t="s">
        <v>74</v>
      </c>
    </row>
    <row r="6506" spans="1:2">
      <c r="A6506" t="s">
        <v>4238</v>
      </c>
      <c r="B6506" s="68" t="s">
        <v>37</v>
      </c>
    </row>
    <row r="6507" spans="1:2">
      <c r="A6507" t="s">
        <v>4797</v>
      </c>
      <c r="B6507" s="68" t="s">
        <v>37</v>
      </c>
    </row>
    <row r="6508" spans="1:2">
      <c r="A6508" t="s">
        <v>6154</v>
      </c>
      <c r="B6508" s="68" t="s">
        <v>36</v>
      </c>
    </row>
    <row r="6509" spans="1:2">
      <c r="A6509" t="s">
        <v>6155</v>
      </c>
      <c r="B6509" s="68" t="s">
        <v>36</v>
      </c>
    </row>
    <row r="6510" spans="1:2">
      <c r="A6510" t="s">
        <v>7871</v>
      </c>
      <c r="B6510" s="68" t="s">
        <v>35</v>
      </c>
    </row>
    <row r="6511" spans="1:2">
      <c r="A6511" t="s">
        <v>7138</v>
      </c>
      <c r="B6511" s="68" t="s">
        <v>36</v>
      </c>
    </row>
    <row r="6512" spans="1:2">
      <c r="A6512" t="s">
        <v>6059</v>
      </c>
      <c r="B6512" s="68" t="s">
        <v>38</v>
      </c>
    </row>
    <row r="6513" spans="1:2">
      <c r="A6513" t="s">
        <v>2529</v>
      </c>
      <c r="B6513" s="68" t="s">
        <v>38</v>
      </c>
    </row>
    <row r="6514" spans="1:2">
      <c r="A6514" t="s">
        <v>7762</v>
      </c>
      <c r="B6514" s="68" t="s">
        <v>36</v>
      </c>
    </row>
    <row r="6515" spans="1:2">
      <c r="A6515" t="s">
        <v>3665</v>
      </c>
      <c r="B6515" s="68" t="s">
        <v>38</v>
      </c>
    </row>
    <row r="6516" spans="1:2">
      <c r="A6516" t="s">
        <v>2834</v>
      </c>
      <c r="B6516" s="68" t="s">
        <v>38</v>
      </c>
    </row>
    <row r="6517" spans="1:2">
      <c r="A6517" t="s">
        <v>5914</v>
      </c>
      <c r="B6517" s="68" t="s">
        <v>37</v>
      </c>
    </row>
    <row r="6518" spans="1:2">
      <c r="A6518" t="s">
        <v>6322</v>
      </c>
      <c r="B6518" s="68" t="s">
        <v>36</v>
      </c>
    </row>
    <row r="6519" spans="1:2">
      <c r="A6519" t="s">
        <v>6156</v>
      </c>
      <c r="B6519" s="68" t="s">
        <v>36</v>
      </c>
    </row>
    <row r="6520" spans="1:2">
      <c r="A6520" t="s">
        <v>3936</v>
      </c>
      <c r="B6520" s="68" t="s">
        <v>38</v>
      </c>
    </row>
    <row r="6521" spans="1:2">
      <c r="A6521" t="s">
        <v>559</v>
      </c>
      <c r="B6521" s="68" t="s">
        <v>74</v>
      </c>
    </row>
    <row r="6522" spans="1:2">
      <c r="A6522" t="s">
        <v>559</v>
      </c>
      <c r="B6522" s="68" t="s">
        <v>74</v>
      </c>
    </row>
    <row r="6523" spans="1:2">
      <c r="A6523" t="s">
        <v>5112</v>
      </c>
      <c r="B6523" s="68" t="s">
        <v>37</v>
      </c>
    </row>
    <row r="6524" spans="1:2">
      <c r="A6524" t="s">
        <v>1647</v>
      </c>
      <c r="B6524" s="68" t="s">
        <v>38</v>
      </c>
    </row>
    <row r="6525" spans="1:2">
      <c r="A6525" t="s">
        <v>6589</v>
      </c>
      <c r="B6525" s="68" t="s">
        <v>37</v>
      </c>
    </row>
    <row r="6526" spans="1:2">
      <c r="A6526" t="s">
        <v>7608</v>
      </c>
      <c r="B6526" s="68" t="s">
        <v>35</v>
      </c>
    </row>
    <row r="6527" spans="1:2">
      <c r="A6527" t="s">
        <v>5486</v>
      </c>
      <c r="B6527" s="68" t="s">
        <v>36</v>
      </c>
    </row>
    <row r="6528" spans="1:2">
      <c r="A6528" t="s">
        <v>7436</v>
      </c>
      <c r="B6528" s="68" t="s">
        <v>36</v>
      </c>
    </row>
    <row r="6529" spans="1:2">
      <c r="A6529" t="s">
        <v>6434</v>
      </c>
      <c r="B6529" s="68" t="s">
        <v>37</v>
      </c>
    </row>
    <row r="6530" spans="1:2">
      <c r="A6530" t="s">
        <v>7360</v>
      </c>
      <c r="B6530" s="68" t="s">
        <v>37</v>
      </c>
    </row>
    <row r="6531" spans="1:2">
      <c r="A6531" t="s">
        <v>4599</v>
      </c>
      <c r="B6531" s="68" t="s">
        <v>38</v>
      </c>
    </row>
    <row r="6532" spans="1:2">
      <c r="A6532" t="s">
        <v>7139</v>
      </c>
      <c r="B6532" s="68" t="s">
        <v>37</v>
      </c>
    </row>
    <row r="6533" spans="1:2">
      <c r="A6533" t="s">
        <v>7609</v>
      </c>
      <c r="B6533" s="68" t="s">
        <v>35</v>
      </c>
    </row>
    <row r="6534" spans="1:2">
      <c r="A6534" t="s">
        <v>7872</v>
      </c>
      <c r="B6534" s="68" t="s">
        <v>36</v>
      </c>
    </row>
    <row r="6535" spans="1:2">
      <c r="A6535" t="s">
        <v>7763</v>
      </c>
      <c r="B6535" s="68" t="s">
        <v>36</v>
      </c>
    </row>
    <row r="6536" spans="1:2">
      <c r="A6536" t="s">
        <v>784</v>
      </c>
      <c r="B6536" s="68" t="s">
        <v>38</v>
      </c>
    </row>
    <row r="6537" spans="1:2">
      <c r="A6537" t="s">
        <v>5242</v>
      </c>
      <c r="B6537" s="68" t="s">
        <v>38</v>
      </c>
    </row>
    <row r="6538" spans="1:2">
      <c r="A6538" t="s">
        <v>1648</v>
      </c>
      <c r="B6538" s="68" t="s">
        <v>38</v>
      </c>
    </row>
    <row r="6539" spans="1:2">
      <c r="A6539" t="s">
        <v>8060</v>
      </c>
      <c r="B6539" s="68" t="s">
        <v>36</v>
      </c>
    </row>
    <row r="6540" spans="1:2">
      <c r="A6540" t="s">
        <v>6060</v>
      </c>
      <c r="B6540" s="68" t="s">
        <v>37</v>
      </c>
    </row>
    <row r="6541" spans="1:2">
      <c r="A6541" t="s">
        <v>4526</v>
      </c>
      <c r="B6541" s="68" t="s">
        <v>38</v>
      </c>
    </row>
    <row r="6542" spans="1:2">
      <c r="A6542" t="s">
        <v>6241</v>
      </c>
      <c r="B6542" s="68" t="s">
        <v>37</v>
      </c>
    </row>
    <row r="6543" spans="1:2">
      <c r="A6543" t="s">
        <v>7321</v>
      </c>
      <c r="B6543" s="68" t="s">
        <v>37</v>
      </c>
    </row>
    <row r="6544" spans="1:2">
      <c r="A6544" t="s">
        <v>7140</v>
      </c>
      <c r="B6544" s="68" t="s">
        <v>37</v>
      </c>
    </row>
    <row r="6545" spans="1:2">
      <c r="A6545" t="s">
        <v>7610</v>
      </c>
      <c r="B6545" s="68" t="s">
        <v>35</v>
      </c>
    </row>
    <row r="6546" spans="1:2">
      <c r="A6546" t="s">
        <v>6671</v>
      </c>
      <c r="B6546" s="68" t="s">
        <v>38</v>
      </c>
    </row>
    <row r="6547" spans="1:2">
      <c r="A6547" t="s">
        <v>5057</v>
      </c>
      <c r="B6547" s="68" t="s">
        <v>38</v>
      </c>
    </row>
    <row r="6548" spans="1:2">
      <c r="A6548" t="s">
        <v>1099</v>
      </c>
      <c r="B6548" s="68" t="s">
        <v>38</v>
      </c>
    </row>
    <row r="6549" spans="1:2">
      <c r="A6549" t="s">
        <v>7764</v>
      </c>
      <c r="B6549" s="68" t="s">
        <v>36</v>
      </c>
    </row>
    <row r="6550" spans="1:2">
      <c r="A6550" t="s">
        <v>4573</v>
      </c>
      <c r="B6550" s="68" t="s">
        <v>38</v>
      </c>
    </row>
    <row r="6551" spans="1:2">
      <c r="A6551" t="s">
        <v>6323</v>
      </c>
      <c r="B6551" s="68" t="s">
        <v>36</v>
      </c>
    </row>
    <row r="6552" spans="1:2">
      <c r="A6552" t="s">
        <v>4551</v>
      </c>
      <c r="B6552" s="68" t="s">
        <v>38</v>
      </c>
    </row>
    <row r="6553" spans="1:2">
      <c r="A6553" t="s">
        <v>785</v>
      </c>
      <c r="B6553" s="68" t="s">
        <v>38</v>
      </c>
    </row>
    <row r="6554" spans="1:2">
      <c r="A6554" t="s">
        <v>2530</v>
      </c>
      <c r="B6554" s="68" t="s">
        <v>38</v>
      </c>
    </row>
    <row r="6555" spans="1:2">
      <c r="A6555" t="s">
        <v>7322</v>
      </c>
      <c r="B6555" s="68" t="s">
        <v>37</v>
      </c>
    </row>
    <row r="6556" spans="1:2">
      <c r="A6556" t="s">
        <v>7611</v>
      </c>
      <c r="B6556" s="68" t="s">
        <v>35</v>
      </c>
    </row>
    <row r="6557" spans="1:2">
      <c r="A6557" t="s">
        <v>7765</v>
      </c>
      <c r="B6557" s="68" t="s">
        <v>37</v>
      </c>
    </row>
    <row r="6558" spans="1:2">
      <c r="A6558" t="s">
        <v>337</v>
      </c>
      <c r="B6558" s="68" t="s">
        <v>38</v>
      </c>
    </row>
    <row r="6559" spans="1:2">
      <c r="A6559" t="s">
        <v>3325</v>
      </c>
      <c r="B6559" s="68" t="s">
        <v>38</v>
      </c>
    </row>
    <row r="6560" spans="1:2">
      <c r="A6560" t="s">
        <v>5601</v>
      </c>
      <c r="B6560" s="68" t="s">
        <v>36</v>
      </c>
    </row>
    <row r="6561" spans="1:2">
      <c r="A6561" t="s">
        <v>6324</v>
      </c>
      <c r="B6561" s="68" t="s">
        <v>36</v>
      </c>
    </row>
    <row r="6562" spans="1:2">
      <c r="A6562" t="s">
        <v>4956</v>
      </c>
      <c r="B6562" s="68" t="s">
        <v>38</v>
      </c>
    </row>
    <row r="6563" spans="1:2">
      <c r="A6563" t="s">
        <v>7223</v>
      </c>
      <c r="B6563" s="68" t="s">
        <v>37</v>
      </c>
    </row>
    <row r="6564" spans="1:2">
      <c r="A6564" t="s">
        <v>5602</v>
      </c>
      <c r="B6564" s="68" t="s">
        <v>37</v>
      </c>
    </row>
    <row r="6565" spans="1:2">
      <c r="A6565" t="s">
        <v>6430</v>
      </c>
      <c r="B6565" s="68" t="s">
        <v>38</v>
      </c>
    </row>
    <row r="6566" spans="1:2">
      <c r="A6566" t="s">
        <v>8061</v>
      </c>
      <c r="B6566" s="68" t="s">
        <v>36</v>
      </c>
    </row>
    <row r="6567" spans="1:2">
      <c r="A6567" t="s">
        <v>6242</v>
      </c>
      <c r="B6567" s="68" t="s">
        <v>37</v>
      </c>
    </row>
    <row r="6568" spans="1:2">
      <c r="A6568" t="s">
        <v>6590</v>
      </c>
      <c r="B6568" s="68" t="s">
        <v>37</v>
      </c>
    </row>
    <row r="6569" spans="1:2">
      <c r="A6569" t="s">
        <v>6432</v>
      </c>
      <c r="B6569" s="68" t="s">
        <v>37</v>
      </c>
    </row>
    <row r="6570" spans="1:2">
      <c r="A6570" t="s">
        <v>6431</v>
      </c>
      <c r="B6570" s="68" t="s">
        <v>37</v>
      </c>
    </row>
    <row r="6571" spans="1:2">
      <c r="A6571" t="s">
        <v>6157</v>
      </c>
      <c r="B6571" s="68" t="s">
        <v>37</v>
      </c>
    </row>
    <row r="6572" spans="1:2">
      <c r="A6572" t="s">
        <v>6433</v>
      </c>
      <c r="B6572" s="68" t="s">
        <v>38</v>
      </c>
    </row>
    <row r="6573" spans="1:2">
      <c r="A6573" t="s">
        <v>6061</v>
      </c>
      <c r="B6573" s="68" t="s">
        <v>38</v>
      </c>
    </row>
    <row r="6574" spans="1:2">
      <c r="A6574" t="s">
        <v>7612</v>
      </c>
      <c r="B6574" s="68" t="s">
        <v>36</v>
      </c>
    </row>
    <row r="6575" spans="1:2">
      <c r="A6575" t="s">
        <v>3755</v>
      </c>
      <c r="B6575" s="68" t="s">
        <v>38</v>
      </c>
    </row>
    <row r="6576" spans="1:2">
      <c r="A6576" t="s">
        <v>5058</v>
      </c>
      <c r="B6576" s="68" t="s">
        <v>38</v>
      </c>
    </row>
    <row r="6577" spans="1:2">
      <c r="A6577" t="s">
        <v>5166</v>
      </c>
      <c r="B6577" s="68" t="s">
        <v>38</v>
      </c>
    </row>
    <row r="6578" spans="1:2">
      <c r="A6578" t="s">
        <v>5059</v>
      </c>
      <c r="B6578" s="68" t="s">
        <v>38</v>
      </c>
    </row>
    <row r="6579" spans="1:2">
      <c r="A6579" t="s">
        <v>6956</v>
      </c>
      <c r="B6579" s="68" t="s">
        <v>37</v>
      </c>
    </row>
    <row r="6580" spans="1:2">
      <c r="A6580" t="s">
        <v>6004</v>
      </c>
      <c r="B6580" s="68" t="s">
        <v>38</v>
      </c>
    </row>
    <row r="6581" spans="1:2">
      <c r="A6581" t="s">
        <v>2900</v>
      </c>
      <c r="B6581" s="68" t="s">
        <v>38</v>
      </c>
    </row>
    <row r="6582" spans="1:2">
      <c r="A6582" t="s">
        <v>2531</v>
      </c>
      <c r="B6582" s="68" t="s">
        <v>38</v>
      </c>
    </row>
    <row r="6583" spans="1:2">
      <c r="A6583" t="s">
        <v>7668</v>
      </c>
      <c r="B6583" s="68" t="s">
        <v>36</v>
      </c>
    </row>
    <row r="6584" spans="1:2">
      <c r="A6584" t="s">
        <v>5487</v>
      </c>
      <c r="B6584" s="68" t="s">
        <v>37</v>
      </c>
    </row>
    <row r="6585" spans="1:2">
      <c r="A6585" t="s">
        <v>8062</v>
      </c>
      <c r="B6585" s="68" t="s">
        <v>35</v>
      </c>
    </row>
    <row r="6586" spans="1:2">
      <c r="A6586" t="s">
        <v>3326</v>
      </c>
      <c r="B6586" s="68" t="s">
        <v>74</v>
      </c>
    </row>
    <row r="6587" spans="1:2">
      <c r="A6587" t="s">
        <v>6325</v>
      </c>
      <c r="B6587" s="68" t="s">
        <v>36</v>
      </c>
    </row>
    <row r="6588" spans="1:2">
      <c r="A6588" t="s">
        <v>8063</v>
      </c>
      <c r="B6588" s="68" t="s">
        <v>35</v>
      </c>
    </row>
    <row r="6589" spans="1:2">
      <c r="A6589" t="s">
        <v>338</v>
      </c>
      <c r="B6589" s="68" t="s">
        <v>38</v>
      </c>
    </row>
    <row r="6590" spans="1:2">
      <c r="A6590" t="s">
        <v>6326</v>
      </c>
      <c r="B6590" s="68" t="s">
        <v>36</v>
      </c>
    </row>
    <row r="6591" spans="1:2">
      <c r="A6591" t="s">
        <v>7873</v>
      </c>
      <c r="B6591" s="68" t="s">
        <v>37</v>
      </c>
    </row>
    <row r="6592" spans="1:2">
      <c r="A6592" t="s">
        <v>5603</v>
      </c>
      <c r="B6592" s="68" t="s">
        <v>36</v>
      </c>
    </row>
    <row r="6593" spans="1:2">
      <c r="A6593" t="s">
        <v>6957</v>
      </c>
      <c r="B6593" s="68" t="s">
        <v>37</v>
      </c>
    </row>
    <row r="6594" spans="1:2">
      <c r="A6594" t="s">
        <v>4622</v>
      </c>
      <c r="B6594" s="68" t="s">
        <v>38</v>
      </c>
    </row>
    <row r="6595" spans="1:2">
      <c r="A6595" t="s">
        <v>6243</v>
      </c>
      <c r="B6595" s="68" t="s">
        <v>37</v>
      </c>
    </row>
    <row r="6596" spans="1:2">
      <c r="A6596" t="s">
        <v>6158</v>
      </c>
      <c r="B6596" s="68" t="s">
        <v>36</v>
      </c>
    </row>
    <row r="6597" spans="1:2">
      <c r="A6597" t="s">
        <v>6591</v>
      </c>
      <c r="B6597" s="68" t="s">
        <v>37</v>
      </c>
    </row>
    <row r="6598" spans="1:2">
      <c r="A6598" t="s">
        <v>5716</v>
      </c>
      <c r="B6598" s="68" t="s">
        <v>38</v>
      </c>
    </row>
    <row r="6599" spans="1:2">
      <c r="A6599" t="s">
        <v>5773</v>
      </c>
      <c r="B6599" s="68" t="s">
        <v>37</v>
      </c>
    </row>
    <row r="6600" spans="1:2">
      <c r="A6600" t="s">
        <v>6592</v>
      </c>
      <c r="B6600" s="68" t="s">
        <v>36</v>
      </c>
    </row>
    <row r="6601" spans="1:2">
      <c r="A6601" t="s">
        <v>3756</v>
      </c>
      <c r="B6601" s="68" t="s">
        <v>38</v>
      </c>
    </row>
    <row r="6602" spans="1:2">
      <c r="A6602" t="s">
        <v>6062</v>
      </c>
      <c r="B6602" s="68" t="s">
        <v>38</v>
      </c>
    </row>
    <row r="6603" spans="1:2">
      <c r="A6603" t="s">
        <v>6005</v>
      </c>
      <c r="B6603" s="68" t="s">
        <v>38</v>
      </c>
    </row>
    <row r="6604" spans="1:2">
      <c r="A6604" t="s">
        <v>5604</v>
      </c>
      <c r="B6604" s="68" t="s">
        <v>36</v>
      </c>
    </row>
    <row r="6605" spans="1:2">
      <c r="A6605" t="s">
        <v>5243</v>
      </c>
      <c r="B6605" s="68" t="s">
        <v>37</v>
      </c>
    </row>
    <row r="6606" spans="1:2">
      <c r="A6606" t="s">
        <v>339</v>
      </c>
      <c r="B6606" s="68" t="s">
        <v>38</v>
      </c>
    </row>
    <row r="6607" spans="1:2">
      <c r="A6607" t="s">
        <v>6723</v>
      </c>
      <c r="B6607" s="68" t="s">
        <v>37</v>
      </c>
    </row>
    <row r="6608" spans="1:2">
      <c r="A6608" t="s">
        <v>5819</v>
      </c>
      <c r="B6608" s="68" t="s">
        <v>38</v>
      </c>
    </row>
    <row r="6609" spans="1:2">
      <c r="A6609" t="s">
        <v>7323</v>
      </c>
      <c r="B6609" s="68" t="s">
        <v>37</v>
      </c>
    </row>
    <row r="6610" spans="1:2">
      <c r="A6610" t="s">
        <v>5915</v>
      </c>
      <c r="B6610" s="68" t="s">
        <v>37</v>
      </c>
    </row>
    <row r="6611" spans="1:2">
      <c r="A6611" t="s">
        <v>5717</v>
      </c>
      <c r="B6611" s="68" t="s">
        <v>38</v>
      </c>
    </row>
    <row r="6612" spans="1:2">
      <c r="A6612" t="s">
        <v>470</v>
      </c>
      <c r="B6612" s="68" t="s">
        <v>38</v>
      </c>
    </row>
    <row r="6613" spans="1:2">
      <c r="A6613" t="s">
        <v>5528</v>
      </c>
      <c r="B6613" s="68" t="s">
        <v>36</v>
      </c>
    </row>
    <row r="6614" spans="1:2">
      <c r="A6614" t="s">
        <v>7324</v>
      </c>
      <c r="B6614" s="68" t="s">
        <v>35</v>
      </c>
    </row>
    <row r="6615" spans="1:2">
      <c r="A6615" t="s">
        <v>4417</v>
      </c>
      <c r="B6615" s="68" t="s">
        <v>38</v>
      </c>
    </row>
    <row r="6616" spans="1:2">
      <c r="A6616" t="s">
        <v>5060</v>
      </c>
      <c r="B6616" s="68" t="s">
        <v>38</v>
      </c>
    </row>
    <row r="6617" spans="1:2">
      <c r="A6617" t="s">
        <v>4104</v>
      </c>
      <c r="B6617" s="68" t="s">
        <v>36</v>
      </c>
    </row>
    <row r="6618" spans="1:2">
      <c r="A6618" t="s">
        <v>786</v>
      </c>
      <c r="B6618" s="68" t="s">
        <v>38</v>
      </c>
    </row>
    <row r="6619" spans="1:2">
      <c r="A6619" t="s">
        <v>4239</v>
      </c>
      <c r="B6619" s="68" t="s">
        <v>74</v>
      </c>
    </row>
    <row r="6620" spans="1:2">
      <c r="A6620" t="s">
        <v>6435</v>
      </c>
      <c r="B6620" s="68" t="s">
        <v>37</v>
      </c>
    </row>
    <row r="6621" spans="1:2">
      <c r="A6621" t="s">
        <v>3517</v>
      </c>
      <c r="B6621" s="68" t="s">
        <v>74</v>
      </c>
    </row>
    <row r="6622" spans="1:2">
      <c r="A6622" t="s">
        <v>7613</v>
      </c>
      <c r="B6622" s="68" t="s">
        <v>35</v>
      </c>
    </row>
    <row r="6623" spans="1:2">
      <c r="A6623" t="s">
        <v>4277</v>
      </c>
      <c r="B6623" s="68" t="s">
        <v>37</v>
      </c>
    </row>
    <row r="6624" spans="1:2">
      <c r="A6624" t="s">
        <v>7141</v>
      </c>
      <c r="B6624" s="68" t="s">
        <v>38</v>
      </c>
    </row>
    <row r="6625" spans="1:2">
      <c r="A6625" t="s">
        <v>5718</v>
      </c>
      <c r="B6625" s="68" t="s">
        <v>74</v>
      </c>
    </row>
    <row r="6626" spans="1:2">
      <c r="A6626" t="s">
        <v>7325</v>
      </c>
      <c r="B6626" s="68" t="s">
        <v>38</v>
      </c>
    </row>
    <row r="6627" spans="1:2">
      <c r="A6627" t="s">
        <v>2901</v>
      </c>
      <c r="B6627" s="68" t="s">
        <v>38</v>
      </c>
    </row>
    <row r="6628" spans="1:2">
      <c r="A6628" t="s">
        <v>7669</v>
      </c>
      <c r="B6628" s="68" t="s">
        <v>37</v>
      </c>
    </row>
    <row r="6629" spans="1:2">
      <c r="A6629" t="s">
        <v>787</v>
      </c>
      <c r="B6629" s="68" t="s">
        <v>38</v>
      </c>
    </row>
    <row r="6630" spans="1:2">
      <c r="A6630" t="s">
        <v>1899</v>
      </c>
      <c r="B6630" s="68" t="s">
        <v>38</v>
      </c>
    </row>
    <row r="6631" spans="1:2">
      <c r="A6631" t="s">
        <v>3666</v>
      </c>
      <c r="B6631" s="68" t="s">
        <v>38</v>
      </c>
    </row>
    <row r="6632" spans="1:2">
      <c r="A6632" t="s">
        <v>4240</v>
      </c>
      <c r="B6632" s="68" t="s">
        <v>37</v>
      </c>
    </row>
    <row r="6633" spans="1:2">
      <c r="A6633" t="s">
        <v>6593</v>
      </c>
      <c r="B6633" s="68" t="s">
        <v>37</v>
      </c>
    </row>
    <row r="6634" spans="1:2">
      <c r="A6634" t="s">
        <v>5774</v>
      </c>
      <c r="B6634" s="68" t="s">
        <v>37</v>
      </c>
    </row>
    <row r="6635" spans="1:2">
      <c r="A6635" t="s">
        <v>2127</v>
      </c>
      <c r="B6635" s="68" t="s">
        <v>38</v>
      </c>
    </row>
    <row r="6636" spans="1:2">
      <c r="A6636" t="s">
        <v>7401</v>
      </c>
      <c r="B6636" s="68" t="s">
        <v>36</v>
      </c>
    </row>
    <row r="6637" spans="1:2">
      <c r="A6637" t="s">
        <v>5605</v>
      </c>
      <c r="B6637" s="68" t="s">
        <v>38</v>
      </c>
    </row>
    <row r="6638" spans="1:2">
      <c r="A6638" t="s">
        <v>5488</v>
      </c>
      <c r="B6638" s="68" t="s">
        <v>38</v>
      </c>
    </row>
    <row r="6639" spans="1:2">
      <c r="A6639" t="s">
        <v>3441</v>
      </c>
      <c r="B6639" s="68" t="s">
        <v>38</v>
      </c>
    </row>
    <row r="6640" spans="1:2">
      <c r="A6640" t="s">
        <v>3189</v>
      </c>
      <c r="B6640" s="68" t="s">
        <v>74</v>
      </c>
    </row>
    <row r="6641" spans="1:2">
      <c r="A6641" t="s">
        <v>8152</v>
      </c>
      <c r="B6641" s="68" t="s">
        <v>37</v>
      </c>
    </row>
    <row r="6642" spans="1:2">
      <c r="A6642" t="s">
        <v>3757</v>
      </c>
      <c r="B6642" s="68" t="s">
        <v>38</v>
      </c>
    </row>
    <row r="6643" spans="1:2">
      <c r="A6643" t="s">
        <v>6594</v>
      </c>
      <c r="B6643" s="68" t="s">
        <v>37</v>
      </c>
    </row>
    <row r="6644" spans="1:2">
      <c r="A6644" t="s">
        <v>3190</v>
      </c>
      <c r="B6644" s="68" t="s">
        <v>74</v>
      </c>
    </row>
    <row r="6645" spans="1:2">
      <c r="A6645" t="s">
        <v>3758</v>
      </c>
      <c r="B6645" s="68" t="s">
        <v>38</v>
      </c>
    </row>
    <row r="6646" spans="1:2">
      <c r="A6646" t="s">
        <v>7614</v>
      </c>
      <c r="B6646" s="68" t="s">
        <v>35</v>
      </c>
    </row>
    <row r="6647" spans="1:2">
      <c r="A6647" t="s">
        <v>3518</v>
      </c>
      <c r="B6647" s="68" t="s">
        <v>74</v>
      </c>
    </row>
    <row r="6648" spans="1:2">
      <c r="A6648" t="s">
        <v>6595</v>
      </c>
      <c r="B6648" s="68" t="s">
        <v>36</v>
      </c>
    </row>
    <row r="6649" spans="1:2">
      <c r="A6649" t="s">
        <v>7142</v>
      </c>
      <c r="B6649" s="68" t="s">
        <v>37</v>
      </c>
    </row>
    <row r="6650" spans="1:2">
      <c r="A6650" t="s">
        <v>5489</v>
      </c>
      <c r="B6650" s="68" t="s">
        <v>38</v>
      </c>
    </row>
    <row r="6651" spans="1:2">
      <c r="A6651" t="s">
        <v>3442</v>
      </c>
      <c r="B6651" s="68" t="s">
        <v>38</v>
      </c>
    </row>
    <row r="6652" spans="1:2">
      <c r="A6652" t="s">
        <v>6958</v>
      </c>
      <c r="B6652" s="68" t="s">
        <v>37</v>
      </c>
    </row>
    <row r="6653" spans="1:2">
      <c r="A6653" t="s">
        <v>8064</v>
      </c>
      <c r="B6653" s="68" t="s">
        <v>36</v>
      </c>
    </row>
    <row r="6654" spans="1:2">
      <c r="A6654" t="s">
        <v>1100</v>
      </c>
      <c r="B6654" s="68" t="s">
        <v>38</v>
      </c>
    </row>
    <row r="6655" spans="1:2">
      <c r="A6655" t="s">
        <v>3443</v>
      </c>
      <c r="B6655" s="68" t="s">
        <v>38</v>
      </c>
    </row>
    <row r="6656" spans="1:2">
      <c r="A6656" t="s">
        <v>2997</v>
      </c>
      <c r="B6656" s="68" t="s">
        <v>74</v>
      </c>
    </row>
    <row r="6657" spans="1:2">
      <c r="A6657" t="s">
        <v>1101</v>
      </c>
      <c r="B6657" s="68" t="s">
        <v>38</v>
      </c>
    </row>
    <row r="6658" spans="1:2">
      <c r="A6658" t="s">
        <v>2355</v>
      </c>
      <c r="B6658" s="68" t="s">
        <v>38</v>
      </c>
    </row>
    <row r="6659" spans="1:2">
      <c r="A6659" t="s">
        <v>4325</v>
      </c>
      <c r="B6659" s="68" t="s">
        <v>38</v>
      </c>
    </row>
    <row r="6660" spans="1:2">
      <c r="A6660" t="s">
        <v>3613</v>
      </c>
      <c r="B6660" s="68" t="s">
        <v>38</v>
      </c>
    </row>
    <row r="6661" spans="1:2">
      <c r="A6661" t="s">
        <v>5167</v>
      </c>
      <c r="B6661" s="68" t="s">
        <v>38</v>
      </c>
    </row>
    <row r="6662" spans="1:2">
      <c r="A6662" t="s">
        <v>2128</v>
      </c>
      <c r="B6662" s="68" t="s">
        <v>38</v>
      </c>
    </row>
    <row r="6663" spans="1:2">
      <c r="A6663" t="s">
        <v>6596</v>
      </c>
      <c r="B6663" s="68" t="s">
        <v>36</v>
      </c>
    </row>
    <row r="6664" spans="1:2">
      <c r="A6664" t="s">
        <v>3191</v>
      </c>
      <c r="B6664" s="68" t="s">
        <v>74</v>
      </c>
    </row>
    <row r="6665" spans="1:2">
      <c r="A6665" t="s">
        <v>1485</v>
      </c>
      <c r="B6665" s="68" t="s">
        <v>38</v>
      </c>
    </row>
    <row r="6666" spans="1:2">
      <c r="A6666" t="s">
        <v>1357</v>
      </c>
      <c r="B6666" s="68" t="s">
        <v>38</v>
      </c>
    </row>
    <row r="6667" spans="1:2">
      <c r="A6667" t="s">
        <v>8065</v>
      </c>
      <c r="B6667" s="68" t="s">
        <v>36</v>
      </c>
    </row>
    <row r="6668" spans="1:2">
      <c r="A6668" t="s">
        <v>4600</v>
      </c>
      <c r="B6668" s="68" t="s">
        <v>38</v>
      </c>
    </row>
    <row r="6669" spans="1:2">
      <c r="A6669" t="s">
        <v>4871</v>
      </c>
      <c r="B6669" s="68" t="s">
        <v>38</v>
      </c>
    </row>
    <row r="6670" spans="1:2">
      <c r="A6670" t="s">
        <v>2532</v>
      </c>
      <c r="B6670" s="68" t="s">
        <v>38</v>
      </c>
    </row>
    <row r="6671" spans="1:2">
      <c r="A6671" t="s">
        <v>7971</v>
      </c>
      <c r="B6671" s="68" t="s">
        <v>37</v>
      </c>
    </row>
    <row r="6672" spans="1:2">
      <c r="A6672" t="s">
        <v>4278</v>
      </c>
      <c r="B6672" s="68" t="s">
        <v>37</v>
      </c>
    </row>
    <row r="6673" spans="1:2">
      <c r="A6673" t="s">
        <v>6597</v>
      </c>
      <c r="B6673" s="68" t="s">
        <v>37</v>
      </c>
    </row>
    <row r="6674" spans="1:2">
      <c r="A6674" t="s">
        <v>7874</v>
      </c>
      <c r="B6674" s="68" t="s">
        <v>36</v>
      </c>
    </row>
    <row r="6675" spans="1:2">
      <c r="A6675" t="s">
        <v>4170</v>
      </c>
      <c r="B6675" s="68" t="s">
        <v>38</v>
      </c>
    </row>
    <row r="6676" spans="1:2">
      <c r="A6676" t="s">
        <v>4761</v>
      </c>
      <c r="B6676" s="68" t="s">
        <v>37</v>
      </c>
    </row>
    <row r="6677" spans="1:2">
      <c r="A6677" t="s">
        <v>6244</v>
      </c>
      <c r="B6677" s="68" t="s">
        <v>37</v>
      </c>
    </row>
    <row r="6678" spans="1:2">
      <c r="A6678" t="s">
        <v>6959</v>
      </c>
      <c r="B6678" s="68" t="s">
        <v>38</v>
      </c>
    </row>
    <row r="6679" spans="1:2">
      <c r="A6679" t="s">
        <v>4527</v>
      </c>
      <c r="B6679" s="68" t="s">
        <v>38</v>
      </c>
    </row>
    <row r="6680" spans="1:2">
      <c r="A6680" t="s">
        <v>5061</v>
      </c>
      <c r="B6680" s="68" t="s">
        <v>38</v>
      </c>
    </row>
    <row r="6681" spans="1:2">
      <c r="A6681" t="s">
        <v>5062</v>
      </c>
      <c r="B6681" s="68" t="s">
        <v>38</v>
      </c>
    </row>
    <row r="6682" spans="1:2">
      <c r="A6682" t="s">
        <v>5113</v>
      </c>
      <c r="B6682" s="68" t="s">
        <v>38</v>
      </c>
    </row>
    <row r="6683" spans="1:2">
      <c r="A6683" t="s">
        <v>4463</v>
      </c>
      <c r="B6683" s="68" t="s">
        <v>38</v>
      </c>
    </row>
    <row r="6684" spans="1:2">
      <c r="A6684" t="s">
        <v>7224</v>
      </c>
      <c r="B6684" s="68" t="s">
        <v>36</v>
      </c>
    </row>
    <row r="6685" spans="1:2">
      <c r="A6685" t="s">
        <v>6960</v>
      </c>
      <c r="B6685" s="68" t="s">
        <v>37</v>
      </c>
    </row>
    <row r="6686" spans="1:2">
      <c r="A6686" t="s">
        <v>3937</v>
      </c>
      <c r="B6686" s="68" t="s">
        <v>74</v>
      </c>
    </row>
    <row r="6687" spans="1:2">
      <c r="A6687" t="s">
        <v>340</v>
      </c>
      <c r="B6687" s="68" t="s">
        <v>74</v>
      </c>
    </row>
    <row r="6688" spans="1:2">
      <c r="A6688" t="s">
        <v>341</v>
      </c>
      <c r="B6688" s="68" t="s">
        <v>74</v>
      </c>
    </row>
    <row r="6689" spans="1:2">
      <c r="A6689" t="s">
        <v>6756</v>
      </c>
      <c r="B6689" s="68" t="s">
        <v>36</v>
      </c>
    </row>
    <row r="6690" spans="1:2">
      <c r="A6690" t="s">
        <v>7361</v>
      </c>
      <c r="B6690" s="68" t="s">
        <v>38</v>
      </c>
    </row>
    <row r="6691" spans="1:2">
      <c r="A6691" t="s">
        <v>6327</v>
      </c>
      <c r="B6691" s="68" t="s">
        <v>36</v>
      </c>
    </row>
    <row r="6692" spans="1:2">
      <c r="A6692" t="s">
        <v>788</v>
      </c>
      <c r="B6692" s="68" t="s">
        <v>38</v>
      </c>
    </row>
    <row r="6693" spans="1:2">
      <c r="A6693" t="s">
        <v>6436</v>
      </c>
      <c r="B6693" s="68" t="s">
        <v>38</v>
      </c>
    </row>
    <row r="6694" spans="1:2">
      <c r="A6694" t="s">
        <v>4464</v>
      </c>
      <c r="B6694" s="68" t="s">
        <v>38</v>
      </c>
    </row>
    <row r="6695" spans="1:2">
      <c r="A6695" t="s">
        <v>4601</v>
      </c>
      <c r="B6695" s="68" t="s">
        <v>38</v>
      </c>
    </row>
    <row r="6696" spans="1:2">
      <c r="A6696" t="s">
        <v>4528</v>
      </c>
      <c r="B6696" s="68" t="s">
        <v>38</v>
      </c>
    </row>
    <row r="6697" spans="1:2">
      <c r="A6697" t="s">
        <v>4241</v>
      </c>
      <c r="B6697" s="68" t="s">
        <v>38</v>
      </c>
    </row>
    <row r="6698" spans="1:2">
      <c r="A6698" t="s">
        <v>2356</v>
      </c>
      <c r="B6698" s="68" t="s">
        <v>74</v>
      </c>
    </row>
    <row r="6699" spans="1:2">
      <c r="A6699" t="s">
        <v>7615</v>
      </c>
      <c r="B6699" s="68" t="s">
        <v>36</v>
      </c>
    </row>
    <row r="6700" spans="1:2">
      <c r="A6700" t="s">
        <v>3938</v>
      </c>
      <c r="B6700" s="68" t="s">
        <v>38</v>
      </c>
    </row>
    <row r="6701" spans="1:2">
      <c r="A6701" t="s">
        <v>3988</v>
      </c>
      <c r="B6701" s="68" t="s">
        <v>38</v>
      </c>
    </row>
    <row r="6702" spans="1:2">
      <c r="A6702" t="s">
        <v>6961</v>
      </c>
      <c r="B6702" s="68" t="s">
        <v>38</v>
      </c>
    </row>
    <row r="6703" spans="1:2">
      <c r="A6703" t="s">
        <v>4171</v>
      </c>
      <c r="B6703" s="68" t="s">
        <v>37</v>
      </c>
    </row>
    <row r="6704" spans="1:2">
      <c r="A6704" t="s">
        <v>5820</v>
      </c>
      <c r="B6704" s="68" t="s">
        <v>37</v>
      </c>
    </row>
    <row r="6705" spans="1:2">
      <c r="A6705" t="s">
        <v>6598</v>
      </c>
      <c r="B6705" s="68" t="s">
        <v>36</v>
      </c>
    </row>
    <row r="6706" spans="1:2">
      <c r="A6706" t="s">
        <v>789</v>
      </c>
      <c r="B6706" s="68" t="s">
        <v>74</v>
      </c>
    </row>
    <row r="6707" spans="1:2">
      <c r="A6707" t="s">
        <v>6599</v>
      </c>
      <c r="B6707" s="68" t="s">
        <v>37</v>
      </c>
    </row>
    <row r="6708" spans="1:2">
      <c r="A6708" t="s">
        <v>7143</v>
      </c>
      <c r="B6708" s="68" t="s">
        <v>37</v>
      </c>
    </row>
    <row r="6709" spans="1:2">
      <c r="A6709" t="s">
        <v>2533</v>
      </c>
      <c r="B6709" s="68" t="s">
        <v>38</v>
      </c>
    </row>
    <row r="6710" spans="1:2">
      <c r="A6710" t="s">
        <v>7144</v>
      </c>
      <c r="B6710" s="68" t="s">
        <v>35</v>
      </c>
    </row>
    <row r="6711" spans="1:2">
      <c r="A6711" t="s">
        <v>342</v>
      </c>
      <c r="B6711" s="68" t="s">
        <v>38</v>
      </c>
    </row>
    <row r="6712" spans="1:2">
      <c r="A6712" t="s">
        <v>7616</v>
      </c>
      <c r="B6712" s="68" t="s">
        <v>35</v>
      </c>
    </row>
    <row r="6713" spans="1:2">
      <c r="A6713" t="s">
        <v>6437</v>
      </c>
      <c r="B6713" s="68" t="s">
        <v>38</v>
      </c>
    </row>
    <row r="6714" spans="1:2">
      <c r="A6714" t="s">
        <v>7362</v>
      </c>
      <c r="B6714" s="68" t="s">
        <v>37</v>
      </c>
    </row>
    <row r="6715" spans="1:2">
      <c r="A6715" t="s">
        <v>925</v>
      </c>
      <c r="B6715" s="68" t="s">
        <v>38</v>
      </c>
    </row>
    <row r="6716" spans="1:2">
      <c r="A6716" t="s">
        <v>4418</v>
      </c>
      <c r="B6716" s="68" t="s">
        <v>38</v>
      </c>
    </row>
    <row r="6717" spans="1:2">
      <c r="A6717" t="s">
        <v>4735</v>
      </c>
      <c r="B6717" s="68" t="s">
        <v>37</v>
      </c>
    </row>
    <row r="6718" spans="1:2">
      <c r="A6718" t="s">
        <v>2668</v>
      </c>
      <c r="B6718" s="68" t="s">
        <v>38</v>
      </c>
    </row>
    <row r="6719" spans="1:2">
      <c r="A6719" t="s">
        <v>2669</v>
      </c>
      <c r="B6719" s="68" t="s">
        <v>38</v>
      </c>
    </row>
    <row r="6720" spans="1:2">
      <c r="A6720" t="s">
        <v>5372</v>
      </c>
      <c r="B6720" s="68" t="s">
        <v>38</v>
      </c>
    </row>
    <row r="6721" spans="1:2">
      <c r="A6721" t="s">
        <v>5719</v>
      </c>
      <c r="B6721" s="68" t="s">
        <v>74</v>
      </c>
    </row>
    <row r="6722" spans="1:2">
      <c r="A6722" t="s">
        <v>8153</v>
      </c>
      <c r="B6722" s="68" t="s">
        <v>37</v>
      </c>
    </row>
    <row r="6723" spans="1:2">
      <c r="A6723" t="s">
        <v>4900</v>
      </c>
      <c r="B6723" s="68" t="s">
        <v>38</v>
      </c>
    </row>
    <row r="6724" spans="1:2">
      <c r="A6724" t="s">
        <v>7002</v>
      </c>
      <c r="B6724" s="68" t="s">
        <v>36</v>
      </c>
    </row>
    <row r="6725" spans="1:2">
      <c r="A6725" t="s">
        <v>2129</v>
      </c>
      <c r="B6725" s="68" t="s">
        <v>38</v>
      </c>
    </row>
    <row r="6726" spans="1:2">
      <c r="A6726" t="s">
        <v>6063</v>
      </c>
      <c r="B6726" s="68" t="s">
        <v>38</v>
      </c>
    </row>
    <row r="6727" spans="1:2">
      <c r="A6727" t="s">
        <v>4901</v>
      </c>
      <c r="B6727" s="68" t="s">
        <v>37</v>
      </c>
    </row>
    <row r="6728" spans="1:2">
      <c r="A6728" t="s">
        <v>343</v>
      </c>
      <c r="B6728" s="68" t="s">
        <v>38</v>
      </c>
    </row>
    <row r="6729" spans="1:2">
      <c r="A6729" t="s">
        <v>790</v>
      </c>
      <c r="B6729" s="68" t="s">
        <v>38</v>
      </c>
    </row>
    <row r="6730" spans="1:2">
      <c r="A6730" t="s">
        <v>4736</v>
      </c>
      <c r="B6730" s="68" t="s">
        <v>38</v>
      </c>
    </row>
    <row r="6731" spans="1:2">
      <c r="A6731" t="s">
        <v>2998</v>
      </c>
      <c r="B6731" s="68" t="s">
        <v>74</v>
      </c>
    </row>
    <row r="6732" spans="1:2">
      <c r="A6732" t="s">
        <v>5916</v>
      </c>
      <c r="B6732" s="68" t="s">
        <v>37</v>
      </c>
    </row>
    <row r="6733" spans="1:2">
      <c r="A6733" t="s">
        <v>4957</v>
      </c>
      <c r="B6733" s="68" t="s">
        <v>38</v>
      </c>
    </row>
    <row r="6734" spans="1:2">
      <c r="A6734" t="s">
        <v>4958</v>
      </c>
      <c r="B6734" s="68" t="s">
        <v>37</v>
      </c>
    </row>
    <row r="6735" spans="1:2">
      <c r="A6735" t="s">
        <v>5917</v>
      </c>
      <c r="B6735" s="68" t="s">
        <v>38</v>
      </c>
    </row>
    <row r="6736" spans="1:2">
      <c r="A6736" t="s">
        <v>3444</v>
      </c>
      <c r="B6736" s="68" t="s">
        <v>38</v>
      </c>
    </row>
    <row r="6737" spans="1:2">
      <c r="A6737" t="s">
        <v>1649</v>
      </c>
      <c r="B6737" s="68" t="s">
        <v>38</v>
      </c>
    </row>
    <row r="6738" spans="1:2">
      <c r="A6738" t="s">
        <v>2130</v>
      </c>
      <c r="B6738" s="68" t="s">
        <v>74</v>
      </c>
    </row>
    <row r="6739" spans="1:2">
      <c r="A6739" t="s">
        <v>3445</v>
      </c>
      <c r="B6739" s="68" t="s">
        <v>38</v>
      </c>
    </row>
    <row r="6740" spans="1:2">
      <c r="A6740" t="s">
        <v>2751</v>
      </c>
      <c r="B6740" s="68" t="s">
        <v>38</v>
      </c>
    </row>
    <row r="6741" spans="1:2">
      <c r="A6741" t="s">
        <v>7670</v>
      </c>
      <c r="B6741" s="68" t="s">
        <v>35</v>
      </c>
    </row>
    <row r="6742" spans="1:2">
      <c r="A6742" t="s">
        <v>7508</v>
      </c>
      <c r="B6742" s="68" t="s">
        <v>36</v>
      </c>
    </row>
    <row r="6743" spans="1:2">
      <c r="A6743" t="s">
        <v>7782</v>
      </c>
      <c r="B6743" s="68" t="s">
        <v>35</v>
      </c>
    </row>
    <row r="6744" spans="1:2">
      <c r="A6744" t="s">
        <v>7326</v>
      </c>
      <c r="B6744" s="68" t="s">
        <v>37</v>
      </c>
    </row>
    <row r="6745" spans="1:2">
      <c r="A6745" t="s">
        <v>7145</v>
      </c>
      <c r="B6745" s="68" t="s">
        <v>38</v>
      </c>
    </row>
    <row r="6746" spans="1:2">
      <c r="A6746" t="s">
        <v>7327</v>
      </c>
      <c r="B6746" s="68" t="s">
        <v>35</v>
      </c>
    </row>
    <row r="6747" spans="1:2">
      <c r="A6747" t="s">
        <v>7509</v>
      </c>
      <c r="B6747" s="68" t="s">
        <v>36</v>
      </c>
    </row>
    <row r="6748" spans="1:2">
      <c r="A6748" t="s">
        <v>344</v>
      </c>
      <c r="B6748" s="68" t="s">
        <v>74</v>
      </c>
    </row>
    <row r="6749" spans="1:2">
      <c r="A6749" t="s">
        <v>6328</v>
      </c>
      <c r="B6749" s="68" t="s">
        <v>36</v>
      </c>
    </row>
    <row r="6750" spans="1:2">
      <c r="A6750" t="s">
        <v>7510</v>
      </c>
      <c r="B6750" s="68" t="s">
        <v>37</v>
      </c>
    </row>
    <row r="6751" spans="1:2">
      <c r="A6751" t="s">
        <v>5720</v>
      </c>
      <c r="B6751" s="68" t="s">
        <v>74</v>
      </c>
    </row>
    <row r="6752" spans="1:2">
      <c r="A6752" t="s">
        <v>471</v>
      </c>
      <c r="B6752" s="68" t="s">
        <v>74</v>
      </c>
    </row>
    <row r="6753" spans="1:2">
      <c r="A6753" t="s">
        <v>472</v>
      </c>
      <c r="B6753" s="68" t="s">
        <v>74</v>
      </c>
    </row>
    <row r="6754" spans="1:2">
      <c r="A6754" t="s">
        <v>5721</v>
      </c>
      <c r="B6754" s="68" t="s">
        <v>38</v>
      </c>
    </row>
    <row r="6755" spans="1:2">
      <c r="A6755" t="s">
        <v>7766</v>
      </c>
      <c r="B6755" s="68" t="s">
        <v>36</v>
      </c>
    </row>
    <row r="6756" spans="1:2">
      <c r="A6756" t="s">
        <v>6854</v>
      </c>
      <c r="B6756" s="68" t="s">
        <v>36</v>
      </c>
    </row>
    <row r="6757" spans="1:2">
      <c r="A6757" t="s">
        <v>3667</v>
      </c>
      <c r="B6757" s="68" t="s">
        <v>38</v>
      </c>
    </row>
    <row r="6758" spans="1:2">
      <c r="A6758" t="s">
        <v>5722</v>
      </c>
      <c r="B6758" s="68" t="s">
        <v>38</v>
      </c>
    </row>
    <row r="6759" spans="1:2">
      <c r="A6759" t="s">
        <v>3192</v>
      </c>
      <c r="B6759" s="68" t="s">
        <v>38</v>
      </c>
    </row>
    <row r="6760" spans="1:2">
      <c r="A6760" t="s">
        <v>926</v>
      </c>
      <c r="B6760" s="68" t="s">
        <v>38</v>
      </c>
    </row>
    <row r="6761" spans="1:2">
      <c r="A6761" t="s">
        <v>4105</v>
      </c>
      <c r="B6761" s="68" t="s">
        <v>38</v>
      </c>
    </row>
    <row r="6762" spans="1:2">
      <c r="A6762" t="s">
        <v>5723</v>
      </c>
      <c r="B6762" s="68" t="s">
        <v>38</v>
      </c>
    </row>
    <row r="6763" spans="1:2">
      <c r="A6763" t="s">
        <v>6855</v>
      </c>
      <c r="B6763" s="68" t="s">
        <v>36</v>
      </c>
    </row>
    <row r="6764" spans="1:2">
      <c r="A6764" t="s">
        <v>2902</v>
      </c>
      <c r="B6764" s="68" t="s">
        <v>38</v>
      </c>
    </row>
    <row r="6765" spans="1:2">
      <c r="A6765" t="s">
        <v>3939</v>
      </c>
      <c r="B6765" s="68" t="s">
        <v>38</v>
      </c>
    </row>
    <row r="6766" spans="1:2">
      <c r="A6766" t="s">
        <v>3519</v>
      </c>
      <c r="B6766" s="68" t="s">
        <v>74</v>
      </c>
    </row>
    <row r="6767" spans="1:2">
      <c r="A6767" t="s">
        <v>8154</v>
      </c>
      <c r="B6767" s="68" t="s">
        <v>36</v>
      </c>
    </row>
    <row r="6768" spans="1:2">
      <c r="A6768" t="s">
        <v>7875</v>
      </c>
      <c r="B6768" s="68" t="s">
        <v>37</v>
      </c>
    </row>
    <row r="6769" spans="1:2">
      <c r="A6769" t="s">
        <v>1900</v>
      </c>
      <c r="B6769" s="68" t="s">
        <v>38</v>
      </c>
    </row>
    <row r="6770" spans="1:2">
      <c r="A6770" t="s">
        <v>2131</v>
      </c>
      <c r="B6770" s="68" t="s">
        <v>38</v>
      </c>
    </row>
    <row r="6771" spans="1:2">
      <c r="A6771" t="s">
        <v>5168</v>
      </c>
      <c r="B6771" s="68" t="s">
        <v>38</v>
      </c>
    </row>
    <row r="6772" spans="1:2">
      <c r="A6772" t="s">
        <v>8066</v>
      </c>
      <c r="B6772" s="68" t="s">
        <v>36</v>
      </c>
    </row>
    <row r="6773" spans="1:2">
      <c r="A6773" t="s">
        <v>4902</v>
      </c>
      <c r="B6773" s="68" t="s">
        <v>38</v>
      </c>
    </row>
    <row r="6774" spans="1:2">
      <c r="A6774" t="s">
        <v>5490</v>
      </c>
      <c r="B6774" s="68" t="s">
        <v>38</v>
      </c>
    </row>
    <row r="6775" spans="1:2">
      <c r="A6775" t="s">
        <v>3193</v>
      </c>
      <c r="B6775" s="68" t="s">
        <v>74</v>
      </c>
    </row>
    <row r="6776" spans="1:2">
      <c r="A6776" t="s">
        <v>1901</v>
      </c>
      <c r="B6776" s="68" t="s">
        <v>38</v>
      </c>
    </row>
    <row r="6777" spans="1:2">
      <c r="A6777" t="s">
        <v>3614</v>
      </c>
      <c r="B6777" s="68" t="s">
        <v>38</v>
      </c>
    </row>
    <row r="6778" spans="1:2">
      <c r="A6778" t="s">
        <v>8067</v>
      </c>
      <c r="B6778" s="68" t="s">
        <v>36</v>
      </c>
    </row>
    <row r="6779" spans="1:2">
      <c r="A6779" t="s">
        <v>5373</v>
      </c>
      <c r="B6779" s="68" t="s">
        <v>37</v>
      </c>
    </row>
    <row r="6780" spans="1:2">
      <c r="A6780" t="s">
        <v>8068</v>
      </c>
      <c r="B6780" s="68" t="s">
        <v>36</v>
      </c>
    </row>
    <row r="6781" spans="1:2">
      <c r="A6781" t="s">
        <v>4959</v>
      </c>
      <c r="B6781" s="68" t="s">
        <v>38</v>
      </c>
    </row>
    <row r="6782" spans="1:2">
      <c r="A6782" t="s">
        <v>2357</v>
      </c>
      <c r="B6782" s="68" t="s">
        <v>38</v>
      </c>
    </row>
    <row r="6783" spans="1:2">
      <c r="A6783" t="s">
        <v>7225</v>
      </c>
      <c r="B6783" s="68" t="s">
        <v>37</v>
      </c>
    </row>
    <row r="6784" spans="1:2">
      <c r="A6784" t="s">
        <v>7226</v>
      </c>
      <c r="B6784" s="68" t="s">
        <v>36</v>
      </c>
    </row>
    <row r="6785" spans="1:2">
      <c r="A6785" t="s">
        <v>2999</v>
      </c>
      <c r="B6785" s="68" t="s">
        <v>74</v>
      </c>
    </row>
    <row r="6786" spans="1:2">
      <c r="A6786" t="s">
        <v>3520</v>
      </c>
      <c r="B6786" s="68" t="s">
        <v>74</v>
      </c>
    </row>
    <row r="6787" spans="1:2">
      <c r="A6787" t="s">
        <v>3327</v>
      </c>
      <c r="B6787" s="68" t="s">
        <v>74</v>
      </c>
    </row>
    <row r="6788" spans="1:2">
      <c r="A6788" t="s">
        <v>3000</v>
      </c>
      <c r="B6788" s="68" t="s">
        <v>74</v>
      </c>
    </row>
    <row r="6789" spans="1:2">
      <c r="A6789" t="s">
        <v>3759</v>
      </c>
      <c r="B6789" s="68" t="s">
        <v>38</v>
      </c>
    </row>
    <row r="6790" spans="1:2">
      <c r="A6790" t="s">
        <v>1194</v>
      </c>
      <c r="B6790" s="68" t="s">
        <v>74</v>
      </c>
    </row>
    <row r="6791" spans="1:2">
      <c r="A6791" t="s">
        <v>2132</v>
      </c>
      <c r="B6791" s="68" t="s">
        <v>74</v>
      </c>
    </row>
    <row r="6792" spans="1:2">
      <c r="A6792" t="s">
        <v>7876</v>
      </c>
      <c r="B6792" s="68" t="s">
        <v>37</v>
      </c>
    </row>
    <row r="6793" spans="1:2">
      <c r="A6793" t="s">
        <v>2534</v>
      </c>
      <c r="B6793" s="68" t="s">
        <v>38</v>
      </c>
    </row>
    <row r="6794" spans="1:2">
      <c r="A6794" t="s">
        <v>7328</v>
      </c>
      <c r="B6794" s="68" t="s">
        <v>36</v>
      </c>
    </row>
    <row r="6795" spans="1:2">
      <c r="A6795" t="s">
        <v>4903</v>
      </c>
      <c r="B6795" s="68" t="s">
        <v>38</v>
      </c>
    </row>
    <row r="6796" spans="1:2">
      <c r="A6796" t="s">
        <v>1902</v>
      </c>
      <c r="B6796" s="68" t="s">
        <v>38</v>
      </c>
    </row>
    <row r="6797" spans="1:2">
      <c r="A6797" t="s">
        <v>3001</v>
      </c>
      <c r="B6797" s="68" t="s">
        <v>74</v>
      </c>
    </row>
    <row r="6798" spans="1:2">
      <c r="A6798" t="s">
        <v>3002</v>
      </c>
      <c r="B6798" s="68" t="s">
        <v>74</v>
      </c>
    </row>
    <row r="6799" spans="1:2">
      <c r="A6799" t="s">
        <v>3003</v>
      </c>
      <c r="B6799" s="68" t="s">
        <v>74</v>
      </c>
    </row>
    <row r="6800" spans="1:2">
      <c r="A6800" t="s">
        <v>8155</v>
      </c>
      <c r="B6800" s="68" t="s">
        <v>36</v>
      </c>
    </row>
    <row r="6801" spans="1:2">
      <c r="A6801" t="s">
        <v>6438</v>
      </c>
      <c r="B6801" s="68" t="s">
        <v>38</v>
      </c>
    </row>
    <row r="6802" spans="1:2">
      <c r="A6802" t="s">
        <v>2358</v>
      </c>
      <c r="B6802" s="68" t="s">
        <v>38</v>
      </c>
    </row>
    <row r="6803" spans="1:2">
      <c r="A6803" t="s">
        <v>5114</v>
      </c>
      <c r="B6803" s="68" t="s">
        <v>37</v>
      </c>
    </row>
    <row r="6804" spans="1:2">
      <c r="A6804" t="s">
        <v>8156</v>
      </c>
      <c r="B6804" s="68" t="s">
        <v>36</v>
      </c>
    </row>
    <row r="6805" spans="1:2">
      <c r="A6805" t="s">
        <v>6962</v>
      </c>
      <c r="B6805" s="68" t="s">
        <v>37</v>
      </c>
    </row>
    <row r="6806" spans="1:2">
      <c r="A6806" t="s">
        <v>1650</v>
      </c>
      <c r="B6806" s="68" t="s">
        <v>38</v>
      </c>
    </row>
    <row r="6807" spans="1:2">
      <c r="A6807" t="s">
        <v>2903</v>
      </c>
      <c r="B6807" s="68" t="s">
        <v>38</v>
      </c>
    </row>
    <row r="6808" spans="1:2">
      <c r="A6808" t="s">
        <v>8157</v>
      </c>
      <c r="B6808" s="68" t="s">
        <v>36</v>
      </c>
    </row>
    <row r="6809" spans="1:2">
      <c r="A6809" t="s">
        <v>7877</v>
      </c>
      <c r="B6809" s="68" t="s">
        <v>37</v>
      </c>
    </row>
    <row r="6810" spans="1:2">
      <c r="A6810" t="s">
        <v>8069</v>
      </c>
      <c r="B6810" s="68" t="s">
        <v>36</v>
      </c>
    </row>
    <row r="6811" spans="1:2">
      <c r="A6811" t="s">
        <v>6006</v>
      </c>
      <c r="B6811" s="68" t="s">
        <v>38</v>
      </c>
    </row>
    <row r="6812" spans="1:2">
      <c r="A6812" t="s">
        <v>1277</v>
      </c>
      <c r="B6812" s="68" t="s">
        <v>74</v>
      </c>
    </row>
    <row r="6813" spans="1:2">
      <c r="A6813" t="s">
        <v>4038</v>
      </c>
      <c r="B6813" s="68" t="s">
        <v>38</v>
      </c>
    </row>
    <row r="6814" spans="1:2">
      <c r="A6814" t="s">
        <v>4669</v>
      </c>
      <c r="B6814" s="68" t="s">
        <v>37</v>
      </c>
    </row>
    <row r="6815" spans="1:2">
      <c r="A6815" t="s">
        <v>8070</v>
      </c>
      <c r="B6815" s="68" t="s">
        <v>36</v>
      </c>
    </row>
    <row r="6816" spans="1:2">
      <c r="A6816" t="s">
        <v>1903</v>
      </c>
      <c r="B6816" s="68" t="s">
        <v>38</v>
      </c>
    </row>
    <row r="6817" spans="1:2">
      <c r="A6817" t="s">
        <v>3521</v>
      </c>
      <c r="B6817" s="68" t="s">
        <v>74</v>
      </c>
    </row>
    <row r="6818" spans="1:2">
      <c r="A6818" t="s">
        <v>2670</v>
      </c>
      <c r="B6818" s="68" t="s">
        <v>38</v>
      </c>
    </row>
    <row r="6819" spans="1:2">
      <c r="A6819" t="s">
        <v>2133</v>
      </c>
      <c r="B6819" s="68" t="s">
        <v>38</v>
      </c>
    </row>
    <row r="6820" spans="1:2">
      <c r="A6820" t="s">
        <v>2134</v>
      </c>
      <c r="B6820" s="68" t="s">
        <v>74</v>
      </c>
    </row>
    <row r="6821" spans="1:2">
      <c r="A6821" t="s">
        <v>6439</v>
      </c>
      <c r="B6821" s="68" t="s">
        <v>37</v>
      </c>
    </row>
    <row r="6822" spans="1:2">
      <c r="A6822" t="s">
        <v>2359</v>
      </c>
      <c r="B6822" s="68" t="s">
        <v>38</v>
      </c>
    </row>
    <row r="6823" spans="1:2">
      <c r="A6823" t="s">
        <v>2752</v>
      </c>
      <c r="B6823" s="68" t="s">
        <v>38</v>
      </c>
    </row>
    <row r="6824" spans="1:2">
      <c r="A6824" t="s">
        <v>5529</v>
      </c>
      <c r="B6824" s="68" t="s">
        <v>37</v>
      </c>
    </row>
    <row r="6825" spans="1:2">
      <c r="A6825" t="s">
        <v>3615</v>
      </c>
      <c r="B6825" s="68" t="s">
        <v>38</v>
      </c>
    </row>
    <row r="6826" spans="1:2">
      <c r="A6826" t="s">
        <v>1729</v>
      </c>
      <c r="B6826" s="68" t="s">
        <v>74</v>
      </c>
    </row>
    <row r="6827" spans="1:2">
      <c r="A6827" t="s">
        <v>927</v>
      </c>
      <c r="B6827" s="68" t="s">
        <v>38</v>
      </c>
    </row>
    <row r="6828" spans="1:2">
      <c r="A6828" t="s">
        <v>7146</v>
      </c>
      <c r="B6828" s="68" t="s">
        <v>37</v>
      </c>
    </row>
    <row r="6829" spans="1:2">
      <c r="A6829" t="s">
        <v>5115</v>
      </c>
      <c r="B6829" s="68" t="s">
        <v>37</v>
      </c>
    </row>
    <row r="6830" spans="1:2">
      <c r="A6830" t="s">
        <v>7147</v>
      </c>
      <c r="B6830" s="68" t="s">
        <v>38</v>
      </c>
    </row>
    <row r="6831" spans="1:2">
      <c r="A6831" t="s">
        <v>4242</v>
      </c>
      <c r="B6831" s="68" t="s">
        <v>37</v>
      </c>
    </row>
    <row r="6832" spans="1:2">
      <c r="A6832" t="s">
        <v>7402</v>
      </c>
      <c r="B6832" s="68" t="s">
        <v>38</v>
      </c>
    </row>
    <row r="6833" spans="1:2">
      <c r="A6833" t="s">
        <v>5116</v>
      </c>
      <c r="B6833" s="68" t="s">
        <v>37</v>
      </c>
    </row>
    <row r="6834" spans="1:2">
      <c r="A6834" t="s">
        <v>5063</v>
      </c>
      <c r="B6834" s="68" t="s">
        <v>38</v>
      </c>
    </row>
    <row r="6835" spans="1:2">
      <c r="A6835" t="s">
        <v>6672</v>
      </c>
      <c r="B6835" s="68" t="s">
        <v>37</v>
      </c>
    </row>
    <row r="6836" spans="1:2">
      <c r="A6836" t="s">
        <v>7690</v>
      </c>
      <c r="B6836" s="68" t="s">
        <v>37</v>
      </c>
    </row>
    <row r="6837" spans="1:2">
      <c r="A6837" t="s">
        <v>791</v>
      </c>
      <c r="B6837" s="68" t="s">
        <v>38</v>
      </c>
    </row>
    <row r="6838" spans="1:2">
      <c r="A6838" t="s">
        <v>1102</v>
      </c>
      <c r="B6838" s="68" t="s">
        <v>38</v>
      </c>
    </row>
    <row r="6839" spans="1:2">
      <c r="A6839" t="s">
        <v>8071</v>
      </c>
      <c r="B6839" s="68" t="s">
        <v>36</v>
      </c>
    </row>
    <row r="6840" spans="1:2">
      <c r="A6840" t="s">
        <v>4465</v>
      </c>
      <c r="B6840" s="68" t="s">
        <v>74</v>
      </c>
    </row>
    <row r="6841" spans="1:2">
      <c r="A6841" t="s">
        <v>6600</v>
      </c>
      <c r="B6841" s="68" t="s">
        <v>37</v>
      </c>
    </row>
    <row r="6842" spans="1:2">
      <c r="A6842" t="s">
        <v>5821</v>
      </c>
      <c r="B6842" s="68" t="s">
        <v>37</v>
      </c>
    </row>
    <row r="6843" spans="1:2">
      <c r="A6843" t="s">
        <v>5169</v>
      </c>
      <c r="B6843" s="68" t="s">
        <v>38</v>
      </c>
    </row>
    <row r="6844" spans="1:2">
      <c r="A6844" t="s">
        <v>6329</v>
      </c>
      <c r="B6844" s="68" t="s">
        <v>37</v>
      </c>
    </row>
    <row r="6845" spans="1:2">
      <c r="A6845" t="s">
        <v>7227</v>
      </c>
      <c r="B6845" s="68" t="s">
        <v>38</v>
      </c>
    </row>
    <row r="6846" spans="1:2">
      <c r="A6846" t="s">
        <v>7329</v>
      </c>
      <c r="B6846" s="68" t="s">
        <v>36</v>
      </c>
    </row>
    <row r="6847" spans="1:2">
      <c r="A6847" t="s">
        <v>2753</v>
      </c>
      <c r="B6847" s="68" t="s">
        <v>38</v>
      </c>
    </row>
    <row r="6848" spans="1:2">
      <c r="A6848" t="s">
        <v>5170</v>
      </c>
      <c r="B6848" s="68" t="s">
        <v>38</v>
      </c>
    </row>
    <row r="6849" spans="1:2">
      <c r="A6849" t="s">
        <v>792</v>
      </c>
      <c r="B6849" s="68" t="s">
        <v>74</v>
      </c>
    </row>
    <row r="6850" spans="1:2">
      <c r="A6850" t="s">
        <v>4697</v>
      </c>
      <c r="B6850" s="68" t="s">
        <v>37</v>
      </c>
    </row>
    <row r="6851" spans="1:2">
      <c r="A6851" t="s">
        <v>1103</v>
      </c>
      <c r="B6851" s="68" t="s">
        <v>38</v>
      </c>
    </row>
    <row r="6852" spans="1:2">
      <c r="A6852" t="s">
        <v>473</v>
      </c>
      <c r="B6852" s="68" t="s">
        <v>38</v>
      </c>
    </row>
    <row r="6853" spans="1:2">
      <c r="A6853" t="s">
        <v>6601</v>
      </c>
      <c r="B6853" s="68" t="s">
        <v>36</v>
      </c>
    </row>
    <row r="6854" spans="1:2">
      <c r="A6854" t="s">
        <v>8072</v>
      </c>
      <c r="B6854" s="68" t="s">
        <v>36</v>
      </c>
    </row>
    <row r="6855" spans="1:2">
      <c r="A6855" t="s">
        <v>7972</v>
      </c>
      <c r="B6855" s="68" t="s">
        <v>37</v>
      </c>
    </row>
    <row r="6856" spans="1:2">
      <c r="A6856" t="s">
        <v>5606</v>
      </c>
      <c r="B6856" s="68" t="s">
        <v>38</v>
      </c>
    </row>
    <row r="6857" spans="1:2">
      <c r="A6857" t="s">
        <v>5064</v>
      </c>
      <c r="B6857" s="68" t="s">
        <v>38</v>
      </c>
    </row>
    <row r="6858" spans="1:2">
      <c r="A6858" t="s">
        <v>7228</v>
      </c>
      <c r="B6858" s="68" t="s">
        <v>38</v>
      </c>
    </row>
    <row r="6859" spans="1:2">
      <c r="A6859" t="s">
        <v>5244</v>
      </c>
      <c r="B6859" s="68" t="s">
        <v>38</v>
      </c>
    </row>
    <row r="6860" spans="1:2">
      <c r="A6860" t="s">
        <v>6159</v>
      </c>
      <c r="B6860" s="68" t="s">
        <v>36</v>
      </c>
    </row>
    <row r="6861" spans="1:2">
      <c r="A6861" t="s">
        <v>6602</v>
      </c>
      <c r="B6861" s="68" t="s">
        <v>37</v>
      </c>
    </row>
    <row r="6862" spans="1:2">
      <c r="A6862" t="s">
        <v>928</v>
      </c>
      <c r="B6862" s="68" t="s">
        <v>38</v>
      </c>
    </row>
    <row r="6863" spans="1:2">
      <c r="A6863" t="s">
        <v>6064</v>
      </c>
      <c r="B6863" s="68" t="s">
        <v>38</v>
      </c>
    </row>
    <row r="6864" spans="1:2">
      <c r="A6864" t="s">
        <v>4279</v>
      </c>
      <c r="B6864" s="68" t="s">
        <v>37</v>
      </c>
    </row>
    <row r="6865" spans="1:2">
      <c r="A6865" t="s">
        <v>4836</v>
      </c>
      <c r="B6865" s="68" t="s">
        <v>38</v>
      </c>
    </row>
    <row r="6866" spans="1:2">
      <c r="A6866" t="s">
        <v>3004</v>
      </c>
      <c r="B6866" s="68" t="s">
        <v>74</v>
      </c>
    </row>
    <row r="6867" spans="1:2">
      <c r="A6867" t="s">
        <v>4039</v>
      </c>
      <c r="B6867" s="68" t="s">
        <v>38</v>
      </c>
    </row>
    <row r="6868" spans="1:2">
      <c r="A6868" t="s">
        <v>1486</v>
      </c>
      <c r="B6868" s="68" t="s">
        <v>38</v>
      </c>
    </row>
    <row r="6869" spans="1:2">
      <c r="A6869" t="s">
        <v>6065</v>
      </c>
      <c r="B6869" s="68" t="s">
        <v>37</v>
      </c>
    </row>
    <row r="6870" spans="1:2">
      <c r="A6870" t="s">
        <v>2671</v>
      </c>
      <c r="B6870" s="68" t="s">
        <v>38</v>
      </c>
    </row>
    <row r="6871" spans="1:2">
      <c r="A6871" t="s">
        <v>4737</v>
      </c>
      <c r="B6871" s="68" t="s">
        <v>37</v>
      </c>
    </row>
    <row r="6872" spans="1:2">
      <c r="A6872" t="s">
        <v>1904</v>
      </c>
      <c r="B6872" s="68" t="s">
        <v>38</v>
      </c>
    </row>
    <row r="6873" spans="1:2">
      <c r="A6873" t="s">
        <v>4466</v>
      </c>
      <c r="B6873" s="68" t="s">
        <v>74</v>
      </c>
    </row>
    <row r="6874" spans="1:2">
      <c r="A6874" t="s">
        <v>4243</v>
      </c>
      <c r="B6874" s="68" t="s">
        <v>37</v>
      </c>
    </row>
    <row r="6875" spans="1:2">
      <c r="A6875" t="s">
        <v>345</v>
      </c>
      <c r="B6875" s="68" t="s">
        <v>74</v>
      </c>
    </row>
    <row r="6876" spans="1:2">
      <c r="A6876" t="s">
        <v>8073</v>
      </c>
      <c r="B6876" s="68" t="s">
        <v>36</v>
      </c>
    </row>
    <row r="6877" spans="1:2">
      <c r="A6877" t="s">
        <v>1905</v>
      </c>
      <c r="B6877" s="68" t="s">
        <v>38</v>
      </c>
    </row>
    <row r="6878" spans="1:2">
      <c r="A6878" t="s">
        <v>5607</v>
      </c>
      <c r="B6878" s="68" t="s">
        <v>38</v>
      </c>
    </row>
    <row r="6879" spans="1:2">
      <c r="A6879" t="s">
        <v>929</v>
      </c>
      <c r="B6879" s="68" t="s">
        <v>38</v>
      </c>
    </row>
    <row r="6880" spans="1:2">
      <c r="A6880" t="s">
        <v>1906</v>
      </c>
      <c r="B6880" s="68" t="s">
        <v>38</v>
      </c>
    </row>
    <row r="6881" spans="1:2">
      <c r="A6881" t="s">
        <v>346</v>
      </c>
      <c r="B6881" s="68" t="s">
        <v>38</v>
      </c>
    </row>
    <row r="6882" spans="1:2">
      <c r="A6882" t="s">
        <v>8074</v>
      </c>
      <c r="B6882" s="68" t="s">
        <v>36</v>
      </c>
    </row>
    <row r="6883" spans="1:2">
      <c r="A6883" t="s">
        <v>347</v>
      </c>
      <c r="B6883" s="68" t="s">
        <v>38</v>
      </c>
    </row>
    <row r="6884" spans="1:2">
      <c r="A6884" t="s">
        <v>348</v>
      </c>
      <c r="B6884" s="68" t="s">
        <v>38</v>
      </c>
    </row>
    <row r="6885" spans="1:2">
      <c r="A6885" t="s">
        <v>7229</v>
      </c>
      <c r="B6885" s="68" t="s">
        <v>36</v>
      </c>
    </row>
    <row r="6886" spans="1:2">
      <c r="A6886" t="s">
        <v>8075</v>
      </c>
      <c r="B6886" s="68" t="s">
        <v>36</v>
      </c>
    </row>
    <row r="6887" spans="1:2">
      <c r="A6887" t="s">
        <v>7973</v>
      </c>
      <c r="B6887" s="68" t="s">
        <v>38</v>
      </c>
    </row>
    <row r="6888" spans="1:2">
      <c r="A6888" t="s">
        <v>7974</v>
      </c>
      <c r="B6888" s="68" t="s">
        <v>37</v>
      </c>
    </row>
    <row r="6889" spans="1:2">
      <c r="A6889" t="s">
        <v>1907</v>
      </c>
      <c r="B6889" s="68" t="s">
        <v>38</v>
      </c>
    </row>
    <row r="6890" spans="1:2">
      <c r="A6890" t="s">
        <v>1104</v>
      </c>
      <c r="B6890" s="68" t="s">
        <v>38</v>
      </c>
    </row>
    <row r="6891" spans="1:2">
      <c r="A6891" t="s">
        <v>5530</v>
      </c>
      <c r="B6891" s="68" t="s">
        <v>37</v>
      </c>
    </row>
    <row r="6892" spans="1:2">
      <c r="A6892" t="s">
        <v>3194</v>
      </c>
      <c r="B6892" s="68" t="s">
        <v>74</v>
      </c>
    </row>
    <row r="6893" spans="1:2">
      <c r="A6893" t="s">
        <v>3996</v>
      </c>
      <c r="B6893" s="68" t="s">
        <v>38</v>
      </c>
    </row>
    <row r="6894" spans="1:2">
      <c r="A6894" t="s">
        <v>5608</v>
      </c>
      <c r="B6894" s="68" t="s">
        <v>37</v>
      </c>
    </row>
    <row r="6895" spans="1:2">
      <c r="A6895" t="s">
        <v>8158</v>
      </c>
      <c r="B6895" s="68" t="s">
        <v>36</v>
      </c>
    </row>
    <row r="6896" spans="1:2">
      <c r="A6896" t="s">
        <v>8159</v>
      </c>
      <c r="B6896" s="68" t="s">
        <v>36</v>
      </c>
    </row>
    <row r="6897" spans="1:2">
      <c r="A6897" t="s">
        <v>6603</v>
      </c>
      <c r="B6897" s="68" t="s">
        <v>36</v>
      </c>
    </row>
    <row r="6898" spans="1:2">
      <c r="A6898" t="s">
        <v>8160</v>
      </c>
      <c r="B6898" s="68" t="s">
        <v>36</v>
      </c>
    </row>
    <row r="6899" spans="1:2">
      <c r="A6899" t="s">
        <v>6604</v>
      </c>
      <c r="B6899" s="68" t="s">
        <v>37</v>
      </c>
    </row>
    <row r="6900" spans="1:2">
      <c r="A6900" t="s">
        <v>7671</v>
      </c>
      <c r="B6900" s="68" t="s">
        <v>35</v>
      </c>
    </row>
    <row r="6901" spans="1:2">
      <c r="A6901" t="s">
        <v>8076</v>
      </c>
      <c r="B6901" s="68" t="s">
        <v>36</v>
      </c>
    </row>
    <row r="6902" spans="1:2">
      <c r="A6902" t="s">
        <v>7330</v>
      </c>
      <c r="B6902" s="68" t="s">
        <v>35</v>
      </c>
    </row>
    <row r="6903" spans="1:2">
      <c r="A6903" t="s">
        <v>4872</v>
      </c>
      <c r="B6903" s="68" t="s">
        <v>37</v>
      </c>
    </row>
    <row r="6904" spans="1:2">
      <c r="A6904" t="s">
        <v>4960</v>
      </c>
      <c r="B6904" s="68" t="s">
        <v>38</v>
      </c>
    </row>
    <row r="6905" spans="1:2">
      <c r="A6905" t="s">
        <v>4738</v>
      </c>
      <c r="B6905" s="68" t="s">
        <v>37</v>
      </c>
    </row>
    <row r="6906" spans="1:2">
      <c r="A6906" t="s">
        <v>3005</v>
      </c>
      <c r="B6906" s="68" t="s">
        <v>74</v>
      </c>
    </row>
    <row r="6907" spans="1:2">
      <c r="A6907" t="s">
        <v>7975</v>
      </c>
      <c r="B6907" s="68" t="s">
        <v>37</v>
      </c>
    </row>
    <row r="6908" spans="1:2">
      <c r="A6908" t="s">
        <v>3616</v>
      </c>
      <c r="B6908" s="68" t="s">
        <v>38</v>
      </c>
    </row>
    <row r="6909" spans="1:2">
      <c r="A6909" t="s">
        <v>7878</v>
      </c>
      <c r="B6909" s="68" t="s">
        <v>37</v>
      </c>
    </row>
    <row r="6910" spans="1:2">
      <c r="A6910" t="s">
        <v>8077</v>
      </c>
      <c r="B6910" s="68" t="s">
        <v>36</v>
      </c>
    </row>
    <row r="6911" spans="1:2">
      <c r="A6911" t="s">
        <v>8078</v>
      </c>
      <c r="B6911" s="68" t="s">
        <v>37</v>
      </c>
    </row>
    <row r="6912" spans="1:2">
      <c r="A6912" t="s">
        <v>4670</v>
      </c>
      <c r="B6912" s="68" t="s">
        <v>74</v>
      </c>
    </row>
    <row r="6913" spans="1:2">
      <c r="A6913" t="s">
        <v>560</v>
      </c>
      <c r="B6913" s="68" t="s">
        <v>38</v>
      </c>
    </row>
    <row r="6914" spans="1:2">
      <c r="A6914" t="s">
        <v>1105</v>
      </c>
      <c r="B6914" s="68" t="s">
        <v>38</v>
      </c>
    </row>
    <row r="6915" spans="1:2">
      <c r="A6915" t="s">
        <v>2535</v>
      </c>
      <c r="B6915" s="68" t="s">
        <v>38</v>
      </c>
    </row>
    <row r="6916" spans="1:2">
      <c r="A6916" t="s">
        <v>5775</v>
      </c>
      <c r="B6916" s="68" t="s">
        <v>36</v>
      </c>
    </row>
    <row r="6917" spans="1:2">
      <c r="A6917" t="s">
        <v>8161</v>
      </c>
      <c r="B6917" s="68" t="s">
        <v>36</v>
      </c>
    </row>
    <row r="6918" spans="1:2">
      <c r="A6918" t="s">
        <v>8162</v>
      </c>
      <c r="B6918" s="68" t="s">
        <v>36</v>
      </c>
    </row>
    <row r="6919" spans="1:2">
      <c r="A6919" t="s">
        <v>7403</v>
      </c>
      <c r="B6919" s="68" t="s">
        <v>38</v>
      </c>
    </row>
    <row r="6920" spans="1:2">
      <c r="A6920" t="s">
        <v>7230</v>
      </c>
      <c r="B6920" s="68" t="s">
        <v>37</v>
      </c>
    </row>
    <row r="6921" spans="1:2">
      <c r="A6921" t="s">
        <v>7617</v>
      </c>
      <c r="B6921" s="68" t="s">
        <v>36</v>
      </c>
    </row>
    <row r="6922" spans="1:2">
      <c r="A6922" t="s">
        <v>4873</v>
      </c>
      <c r="B6922" s="68" t="s">
        <v>37</v>
      </c>
    </row>
    <row r="6923" spans="1:2">
      <c r="A6923" t="s">
        <v>7976</v>
      </c>
      <c r="B6923" s="68" t="s">
        <v>37</v>
      </c>
    </row>
    <row r="6924" spans="1:2">
      <c r="A6924" t="s">
        <v>8163</v>
      </c>
      <c r="B6924" s="68" t="s">
        <v>36</v>
      </c>
    </row>
    <row r="6925" spans="1:2">
      <c r="A6925" t="s">
        <v>793</v>
      </c>
      <c r="B6925" s="68" t="s">
        <v>38</v>
      </c>
    </row>
    <row r="6926" spans="1:2">
      <c r="A6926" t="s">
        <v>7977</v>
      </c>
      <c r="B6926" s="68" t="s">
        <v>36</v>
      </c>
    </row>
    <row r="6927" spans="1:2">
      <c r="A6927" t="s">
        <v>8079</v>
      </c>
      <c r="B6927" s="68" t="s">
        <v>36</v>
      </c>
    </row>
    <row r="6928" spans="1:2">
      <c r="A6928" t="s">
        <v>7331</v>
      </c>
      <c r="B6928" s="68" t="s">
        <v>37</v>
      </c>
    </row>
    <row r="6929" spans="1:2">
      <c r="A6929" t="s">
        <v>7802</v>
      </c>
      <c r="B6929" s="68" t="s">
        <v>35</v>
      </c>
    </row>
    <row r="6930" spans="1:2">
      <c r="A6930" t="s">
        <v>6440</v>
      </c>
      <c r="B6930" s="68" t="s">
        <v>37</v>
      </c>
    </row>
    <row r="6931" spans="1:2">
      <c r="A6931" t="s">
        <v>8164</v>
      </c>
      <c r="B6931" s="68" t="s">
        <v>36</v>
      </c>
    </row>
    <row r="6932" spans="1:2">
      <c r="A6932" t="s">
        <v>2360</v>
      </c>
      <c r="B6932" s="68" t="s">
        <v>38</v>
      </c>
    </row>
    <row r="6933" spans="1:2">
      <c r="A6933" t="s">
        <v>5117</v>
      </c>
      <c r="B6933" s="68" t="s">
        <v>37</v>
      </c>
    </row>
    <row r="6934" spans="1:2">
      <c r="A6934" t="s">
        <v>2835</v>
      </c>
      <c r="B6934" s="68" t="s">
        <v>38</v>
      </c>
    </row>
    <row r="6935" spans="1:2">
      <c r="A6935" t="s">
        <v>3195</v>
      </c>
      <c r="B6935" s="68" t="s">
        <v>74</v>
      </c>
    </row>
    <row r="6936" spans="1:2">
      <c r="A6936" t="s">
        <v>2836</v>
      </c>
      <c r="B6936" s="68" t="s">
        <v>38</v>
      </c>
    </row>
    <row r="6937" spans="1:2">
      <c r="A6937" t="s">
        <v>4365</v>
      </c>
      <c r="B6937" s="68" t="s">
        <v>38</v>
      </c>
    </row>
    <row r="6938" spans="1:2">
      <c r="A6938" t="s">
        <v>8080</v>
      </c>
      <c r="B6938" s="68" t="s">
        <v>37</v>
      </c>
    </row>
    <row r="6939" spans="1:2">
      <c r="A6939" t="s">
        <v>2536</v>
      </c>
      <c r="B6939" s="68" t="s">
        <v>38</v>
      </c>
    </row>
    <row r="6940" spans="1:2">
      <c r="A6940" t="s">
        <v>561</v>
      </c>
      <c r="B6940" s="68" t="s">
        <v>38</v>
      </c>
    </row>
    <row r="6941" spans="1:2">
      <c r="A6941" t="s">
        <v>3006</v>
      </c>
      <c r="B6941" s="68" t="s">
        <v>74</v>
      </c>
    </row>
    <row r="6942" spans="1:2">
      <c r="A6942" t="s">
        <v>3196</v>
      </c>
      <c r="B6942" s="68" t="s">
        <v>74</v>
      </c>
    </row>
    <row r="6943" spans="1:2">
      <c r="A6943" t="s">
        <v>5245</v>
      </c>
      <c r="B6943" s="68" t="s">
        <v>38</v>
      </c>
    </row>
    <row r="6944" spans="1:2">
      <c r="A6944" t="s">
        <v>3328</v>
      </c>
      <c r="B6944" s="68" t="s">
        <v>38</v>
      </c>
    </row>
    <row r="6945" spans="1:2">
      <c r="A6945" t="s">
        <v>3940</v>
      </c>
      <c r="B6945" s="68" t="s">
        <v>74</v>
      </c>
    </row>
    <row r="6946" spans="1:2">
      <c r="A6946" t="s">
        <v>8165</v>
      </c>
      <c r="B6946" s="68" t="s">
        <v>36</v>
      </c>
    </row>
    <row r="6947" spans="1:2">
      <c r="A6947" t="s">
        <v>4602</v>
      </c>
      <c r="B6947" s="68" t="s">
        <v>38</v>
      </c>
    </row>
    <row r="6948" spans="1:2">
      <c r="A6948" t="s">
        <v>6856</v>
      </c>
      <c r="B6948" s="68" t="s">
        <v>36</v>
      </c>
    </row>
    <row r="6949" spans="1:2">
      <c r="A6949" t="s">
        <v>930</v>
      </c>
      <c r="B6949" s="68" t="s">
        <v>38</v>
      </c>
    </row>
    <row r="6950" spans="1:2">
      <c r="A6950" t="s">
        <v>2361</v>
      </c>
      <c r="B6950" s="68" t="s">
        <v>38</v>
      </c>
    </row>
    <row r="6951" spans="1:2">
      <c r="A6951" t="s">
        <v>3446</v>
      </c>
      <c r="B6951" s="68" t="s">
        <v>38</v>
      </c>
    </row>
    <row r="6952" spans="1:2">
      <c r="A6952" t="s">
        <v>7803</v>
      </c>
      <c r="B6952" s="68" t="s">
        <v>36</v>
      </c>
    </row>
    <row r="6953" spans="1:2">
      <c r="A6953" t="s">
        <v>1908</v>
      </c>
      <c r="B6953" s="68" t="s">
        <v>38</v>
      </c>
    </row>
    <row r="6954" spans="1:2">
      <c r="A6954" t="s">
        <v>4574</v>
      </c>
      <c r="B6954" s="68" t="s">
        <v>38</v>
      </c>
    </row>
    <row r="6955" spans="1:2">
      <c r="A6955" t="s">
        <v>2672</v>
      </c>
      <c r="B6955" s="68" t="s">
        <v>38</v>
      </c>
    </row>
    <row r="6956" spans="1:2">
      <c r="A6956" t="s">
        <v>8166</v>
      </c>
      <c r="B6956" s="68" t="s">
        <v>36</v>
      </c>
    </row>
    <row r="6957" spans="1:2">
      <c r="A6957" t="s">
        <v>1651</v>
      </c>
      <c r="B6957" s="68" t="s">
        <v>38</v>
      </c>
    </row>
    <row r="6958" spans="1:2">
      <c r="A6958" t="s">
        <v>1487</v>
      </c>
      <c r="B6958" s="68" t="s">
        <v>38</v>
      </c>
    </row>
    <row r="6959" spans="1:2">
      <c r="A6959" t="s">
        <v>1488</v>
      </c>
      <c r="B6959" s="68" t="s">
        <v>38</v>
      </c>
    </row>
    <row r="6960" spans="1:2">
      <c r="A6960" t="s">
        <v>4106</v>
      </c>
      <c r="B6960" s="68" t="s">
        <v>37</v>
      </c>
    </row>
    <row r="6961" spans="1:2">
      <c r="A6961" t="s">
        <v>8081</v>
      </c>
      <c r="B6961" s="68" t="s">
        <v>36</v>
      </c>
    </row>
    <row r="6962" spans="1:2">
      <c r="A6962" t="s">
        <v>1106</v>
      </c>
      <c r="B6962" s="68" t="s">
        <v>38</v>
      </c>
    </row>
    <row r="6963" spans="1:2">
      <c r="A6963" t="s">
        <v>3760</v>
      </c>
      <c r="B6963" s="68" t="s">
        <v>38</v>
      </c>
    </row>
    <row r="6964" spans="1:2">
      <c r="A6964" t="s">
        <v>6857</v>
      </c>
      <c r="B6964" s="68" t="s">
        <v>36</v>
      </c>
    </row>
    <row r="6965" spans="1:2">
      <c r="A6965" t="s">
        <v>2754</v>
      </c>
      <c r="B6965" s="68" t="s">
        <v>38</v>
      </c>
    </row>
    <row r="6966" spans="1:2">
      <c r="A6966" t="s">
        <v>4467</v>
      </c>
      <c r="B6966" s="68" t="s">
        <v>38</v>
      </c>
    </row>
    <row r="6967" spans="1:2">
      <c r="A6967" t="s">
        <v>4366</v>
      </c>
      <c r="B6967" s="68" t="s">
        <v>38</v>
      </c>
    </row>
    <row r="6968" spans="1:2">
      <c r="A6968" t="s">
        <v>6441</v>
      </c>
      <c r="B6968" s="68" t="s">
        <v>37</v>
      </c>
    </row>
    <row r="6969" spans="1:2">
      <c r="A6969" t="s">
        <v>1107</v>
      </c>
      <c r="B6969" s="68" t="s">
        <v>38</v>
      </c>
    </row>
    <row r="6970" spans="1:2">
      <c r="A6970" t="s">
        <v>6245</v>
      </c>
      <c r="B6970" s="68" t="s">
        <v>36</v>
      </c>
    </row>
    <row r="6971" spans="1:2">
      <c r="A6971" t="s">
        <v>2135</v>
      </c>
      <c r="B6971" s="68" t="s">
        <v>38</v>
      </c>
    </row>
    <row r="6972" spans="1:2">
      <c r="A6972" t="s">
        <v>2136</v>
      </c>
      <c r="B6972" s="68" t="s">
        <v>38</v>
      </c>
    </row>
    <row r="6973" spans="1:2">
      <c r="A6973" t="s">
        <v>2904</v>
      </c>
      <c r="B6973" s="68" t="s">
        <v>38</v>
      </c>
    </row>
    <row r="6974" spans="1:2">
      <c r="A6974" t="s">
        <v>794</v>
      </c>
      <c r="B6974" s="68" t="s">
        <v>38</v>
      </c>
    </row>
    <row r="6975" spans="1:2">
      <c r="A6975" t="s">
        <v>1489</v>
      </c>
      <c r="B6975" s="68" t="s">
        <v>38</v>
      </c>
    </row>
    <row r="6976" spans="1:2">
      <c r="A6976" t="s">
        <v>6330</v>
      </c>
      <c r="B6976" s="68" t="s">
        <v>36</v>
      </c>
    </row>
    <row r="6977" spans="1:2">
      <c r="A6977" t="s">
        <v>3329</v>
      </c>
      <c r="B6977" s="68" t="s">
        <v>38</v>
      </c>
    </row>
    <row r="6978" spans="1:2">
      <c r="A6978" t="s">
        <v>795</v>
      </c>
      <c r="B6978" s="68" t="s">
        <v>38</v>
      </c>
    </row>
    <row r="6979" spans="1:2">
      <c r="A6979" t="s">
        <v>796</v>
      </c>
      <c r="B6979" s="68" t="s">
        <v>38</v>
      </c>
    </row>
    <row r="6980" spans="1:2">
      <c r="A6980" t="s">
        <v>7691</v>
      </c>
      <c r="B6980" s="68" t="s">
        <v>36</v>
      </c>
    </row>
    <row r="6981" spans="1:2">
      <c r="A6981" t="s">
        <v>2537</v>
      </c>
      <c r="B6981" s="68" t="s">
        <v>38</v>
      </c>
    </row>
    <row r="6982" spans="1:2">
      <c r="A6982" t="s">
        <v>3330</v>
      </c>
      <c r="B6982" s="68" t="s">
        <v>38</v>
      </c>
    </row>
    <row r="6983" spans="1:2">
      <c r="A6983" t="s">
        <v>2673</v>
      </c>
      <c r="B6983" s="68" t="s">
        <v>38</v>
      </c>
    </row>
    <row r="6984" spans="1:2">
      <c r="A6984" t="s">
        <v>1730</v>
      </c>
      <c r="B6984" s="68" t="s">
        <v>74</v>
      </c>
    </row>
    <row r="6985" spans="1:2">
      <c r="A6985" t="s">
        <v>1731</v>
      </c>
      <c r="B6985" s="68" t="s">
        <v>38</v>
      </c>
    </row>
    <row r="6986" spans="1:2">
      <c r="A6986" t="s">
        <v>2137</v>
      </c>
      <c r="B6986" s="68" t="s">
        <v>38</v>
      </c>
    </row>
    <row r="6987" spans="1:2">
      <c r="A6987" t="s">
        <v>2362</v>
      </c>
      <c r="B6987" s="68" t="s">
        <v>74</v>
      </c>
    </row>
    <row r="6988" spans="1:2">
      <c r="A6988" t="s">
        <v>5531</v>
      </c>
      <c r="B6988" s="68" t="s">
        <v>37</v>
      </c>
    </row>
    <row r="6989" spans="1:2">
      <c r="A6989" t="s">
        <v>1195</v>
      </c>
      <c r="B6989" s="68" t="s">
        <v>38</v>
      </c>
    </row>
    <row r="6990" spans="1:2">
      <c r="A6990" t="s">
        <v>5609</v>
      </c>
      <c r="B6990" s="68" t="s">
        <v>38</v>
      </c>
    </row>
    <row r="6991" spans="1:2">
      <c r="A6991" t="s">
        <v>3197</v>
      </c>
      <c r="B6991" s="68" t="s">
        <v>74</v>
      </c>
    </row>
    <row r="6992" spans="1:2">
      <c r="A6992" t="s">
        <v>4367</v>
      </c>
      <c r="B6992" s="68" t="s">
        <v>38</v>
      </c>
    </row>
    <row r="6993" spans="1:2">
      <c r="A6993" t="s">
        <v>4904</v>
      </c>
      <c r="B6993" s="68" t="s">
        <v>38</v>
      </c>
    </row>
    <row r="6994" spans="1:2">
      <c r="A6994" t="s">
        <v>7231</v>
      </c>
      <c r="B6994" s="68" t="s">
        <v>37</v>
      </c>
    </row>
    <row r="6995" spans="1:2">
      <c r="A6995" t="s">
        <v>6442</v>
      </c>
      <c r="B6995" s="68" t="s">
        <v>37</v>
      </c>
    </row>
    <row r="6996" spans="1:2">
      <c r="A6996" t="s">
        <v>4368</v>
      </c>
      <c r="B6996" s="68" t="s">
        <v>38</v>
      </c>
    </row>
    <row r="6997" spans="1:2">
      <c r="A6997" t="s">
        <v>1196</v>
      </c>
      <c r="B6997" s="68" t="s">
        <v>74</v>
      </c>
    </row>
    <row r="6998" spans="1:2">
      <c r="A6998" t="s">
        <v>2905</v>
      </c>
      <c r="B6998" s="68" t="s">
        <v>38</v>
      </c>
    </row>
    <row r="6999" spans="1:2">
      <c r="A6999" t="s">
        <v>2674</v>
      </c>
      <c r="B6999" s="68" t="s">
        <v>38</v>
      </c>
    </row>
    <row r="7000" spans="1:2">
      <c r="A7000" t="s">
        <v>3331</v>
      </c>
      <c r="B7000" s="68" t="s">
        <v>38</v>
      </c>
    </row>
    <row r="7001" spans="1:2">
      <c r="A7001" t="s">
        <v>7978</v>
      </c>
      <c r="B7001" s="68" t="s">
        <v>37</v>
      </c>
    </row>
    <row r="7002" spans="1:2">
      <c r="A7002" t="s">
        <v>4244</v>
      </c>
      <c r="B7002" s="68" t="s">
        <v>37</v>
      </c>
    </row>
    <row r="7003" spans="1:2">
      <c r="A7003" t="s">
        <v>7404</v>
      </c>
      <c r="B7003" s="68" t="s">
        <v>37</v>
      </c>
    </row>
    <row r="7004" spans="1:2">
      <c r="A7004" t="s">
        <v>7405</v>
      </c>
      <c r="B7004" s="68" t="s">
        <v>36</v>
      </c>
    </row>
    <row r="7005" spans="1:2">
      <c r="A7005" t="s">
        <v>5295</v>
      </c>
      <c r="B7005" s="68" t="s">
        <v>38</v>
      </c>
    </row>
    <row r="7006" spans="1:2">
      <c r="A7006" t="s">
        <v>1652</v>
      </c>
      <c r="B7006" s="68" t="s">
        <v>38</v>
      </c>
    </row>
    <row r="7007" spans="1:2">
      <c r="A7007" t="s">
        <v>562</v>
      </c>
      <c r="B7007" s="68" t="s">
        <v>38</v>
      </c>
    </row>
    <row r="7008" spans="1:2">
      <c r="A7008" t="s">
        <v>2138</v>
      </c>
      <c r="B7008" s="68" t="s">
        <v>38</v>
      </c>
    </row>
    <row r="7009" spans="1:2">
      <c r="A7009" t="s">
        <v>1653</v>
      </c>
      <c r="B7009" s="68" t="s">
        <v>74</v>
      </c>
    </row>
    <row r="7010" spans="1:2">
      <c r="A7010" t="s">
        <v>8167</v>
      </c>
      <c r="B7010" s="68" t="s">
        <v>37</v>
      </c>
    </row>
    <row r="7011" spans="1:2">
      <c r="A7011" t="s">
        <v>6331</v>
      </c>
      <c r="B7011" s="68" t="s">
        <v>36</v>
      </c>
    </row>
    <row r="7012" spans="1:2">
      <c r="A7012" t="s">
        <v>7879</v>
      </c>
      <c r="B7012" s="68" t="s">
        <v>36</v>
      </c>
    </row>
    <row r="7013" spans="1:2">
      <c r="A7013" t="s">
        <v>7804</v>
      </c>
      <c r="B7013" s="68" t="s">
        <v>36</v>
      </c>
    </row>
    <row r="7014" spans="1:2">
      <c r="A7014" t="s">
        <v>2675</v>
      </c>
      <c r="B7014" s="68" t="s">
        <v>38</v>
      </c>
    </row>
    <row r="7015" spans="1:2">
      <c r="A7015" t="s">
        <v>3522</v>
      </c>
      <c r="B7015" s="68" t="s">
        <v>74</v>
      </c>
    </row>
    <row r="7016" spans="1:2">
      <c r="A7016" t="s">
        <v>3447</v>
      </c>
      <c r="B7016" s="68" t="s">
        <v>38</v>
      </c>
    </row>
    <row r="7017" spans="1:2">
      <c r="A7017" t="s">
        <v>1197</v>
      </c>
      <c r="B7017" s="68" t="s">
        <v>38</v>
      </c>
    </row>
    <row r="7018" spans="1:2">
      <c r="A7018" t="s">
        <v>2139</v>
      </c>
      <c r="B7018" s="68" t="s">
        <v>38</v>
      </c>
    </row>
    <row r="7019" spans="1:2">
      <c r="A7019" t="s">
        <v>3198</v>
      </c>
      <c r="B7019" s="68" t="s">
        <v>74</v>
      </c>
    </row>
    <row r="7020" spans="1:2">
      <c r="A7020" t="s">
        <v>7232</v>
      </c>
      <c r="B7020" s="68" t="s">
        <v>35</v>
      </c>
    </row>
    <row r="7021" spans="1:2">
      <c r="A7021" t="s">
        <v>2140</v>
      </c>
      <c r="B7021" s="68" t="s">
        <v>38</v>
      </c>
    </row>
    <row r="7022" spans="1:2">
      <c r="A7022" t="s">
        <v>7233</v>
      </c>
      <c r="B7022" s="68" t="s">
        <v>38</v>
      </c>
    </row>
    <row r="7023" spans="1:2">
      <c r="A7023" t="s">
        <v>7234</v>
      </c>
      <c r="B7023" s="68" t="s">
        <v>37</v>
      </c>
    </row>
    <row r="7024" spans="1:2">
      <c r="A7024" t="s">
        <v>3523</v>
      </c>
      <c r="B7024" s="68" t="s">
        <v>74</v>
      </c>
    </row>
    <row r="7025" spans="1:2">
      <c r="A7025" t="s">
        <v>4874</v>
      </c>
      <c r="B7025" s="68" t="s">
        <v>37</v>
      </c>
    </row>
    <row r="7026" spans="1:2">
      <c r="A7026" t="s">
        <v>1909</v>
      </c>
      <c r="B7026" s="68" t="s">
        <v>38</v>
      </c>
    </row>
    <row r="7027" spans="1:2">
      <c r="A7027" t="s">
        <v>3448</v>
      </c>
      <c r="B7027" s="68" t="s">
        <v>38</v>
      </c>
    </row>
    <row r="7028" spans="1:2">
      <c r="A7028" t="s">
        <v>3524</v>
      </c>
      <c r="B7028" s="68" t="s">
        <v>74</v>
      </c>
    </row>
    <row r="7029" spans="1:2">
      <c r="A7029" t="s">
        <v>563</v>
      </c>
      <c r="B7029" s="68" t="s">
        <v>38</v>
      </c>
    </row>
    <row r="7030" spans="1:2">
      <c r="A7030" t="s">
        <v>7618</v>
      </c>
      <c r="B7030" s="68" t="s">
        <v>35</v>
      </c>
    </row>
    <row r="7031" spans="1:2">
      <c r="A7031" t="s">
        <v>7406</v>
      </c>
      <c r="B7031" s="68" t="s">
        <v>38</v>
      </c>
    </row>
    <row r="7032" spans="1:2">
      <c r="A7032" t="s">
        <v>6160</v>
      </c>
      <c r="B7032" s="68" t="s">
        <v>36</v>
      </c>
    </row>
    <row r="7033" spans="1:2">
      <c r="A7033" t="s">
        <v>349</v>
      </c>
      <c r="B7033" s="68" t="s">
        <v>74</v>
      </c>
    </row>
    <row r="7034" spans="1:2">
      <c r="A7034" t="s">
        <v>6858</v>
      </c>
      <c r="B7034" s="68" t="s">
        <v>36</v>
      </c>
    </row>
    <row r="7035" spans="1:2">
      <c r="A7035" t="s">
        <v>4961</v>
      </c>
      <c r="B7035" s="68" t="s">
        <v>37</v>
      </c>
    </row>
    <row r="7036" spans="1:2">
      <c r="A7036" t="s">
        <v>3199</v>
      </c>
      <c r="B7036" s="68" t="s">
        <v>74</v>
      </c>
    </row>
    <row r="7037" spans="1:2">
      <c r="A7037" t="s">
        <v>7711</v>
      </c>
      <c r="B7037" s="68" t="s">
        <v>37</v>
      </c>
    </row>
    <row r="7038" spans="1:2">
      <c r="A7038" t="s">
        <v>5532</v>
      </c>
      <c r="B7038" s="68" t="s">
        <v>36</v>
      </c>
    </row>
    <row r="7039" spans="1:2">
      <c r="A7039" t="s">
        <v>6443</v>
      </c>
      <c r="B7039" s="68" t="s">
        <v>36</v>
      </c>
    </row>
    <row r="7040" spans="1:2">
      <c r="A7040" t="s">
        <v>2538</v>
      </c>
      <c r="B7040" s="68" t="s">
        <v>38</v>
      </c>
    </row>
    <row r="7041" spans="1:2">
      <c r="A7041" t="s">
        <v>7148</v>
      </c>
      <c r="B7041" s="68" t="s">
        <v>37</v>
      </c>
    </row>
    <row r="7042" spans="1:2">
      <c r="A7042" t="s">
        <v>7149</v>
      </c>
      <c r="B7042" s="68" t="s">
        <v>38</v>
      </c>
    </row>
    <row r="7043" spans="1:2">
      <c r="A7043" t="s">
        <v>7150</v>
      </c>
      <c r="B7043" s="68" t="s">
        <v>38</v>
      </c>
    </row>
    <row r="7044" spans="1:2">
      <c r="A7044" t="s">
        <v>3200</v>
      </c>
      <c r="B7044" s="68" t="s">
        <v>74</v>
      </c>
    </row>
    <row r="7045" spans="1:2">
      <c r="A7045" t="s">
        <v>1108</v>
      </c>
      <c r="B7045" s="68" t="s">
        <v>38</v>
      </c>
    </row>
    <row r="7046" spans="1:2">
      <c r="A7046" t="s">
        <v>5533</v>
      </c>
      <c r="B7046" s="68" t="s">
        <v>36</v>
      </c>
    </row>
    <row r="7047" spans="1:2">
      <c r="A7047" t="s">
        <v>4468</v>
      </c>
      <c r="B7047" s="68" t="s">
        <v>38</v>
      </c>
    </row>
    <row r="7048" spans="1:2">
      <c r="A7048" t="s">
        <v>4040</v>
      </c>
      <c r="B7048" s="68" t="s">
        <v>38</v>
      </c>
    </row>
    <row r="7049" spans="1:2">
      <c r="A7049" t="s">
        <v>7407</v>
      </c>
      <c r="B7049" s="68" t="s">
        <v>37</v>
      </c>
    </row>
    <row r="7050" spans="1:2">
      <c r="A7050" t="s">
        <v>2676</v>
      </c>
      <c r="B7050" s="68" t="s">
        <v>38</v>
      </c>
    </row>
    <row r="7051" spans="1:2">
      <c r="A7051" t="s">
        <v>6724</v>
      </c>
      <c r="B7051" s="68" t="s">
        <v>37</v>
      </c>
    </row>
    <row r="7052" spans="1:2">
      <c r="A7052" t="s">
        <v>3668</v>
      </c>
      <c r="B7052" s="68" t="s">
        <v>38</v>
      </c>
    </row>
    <row r="7053" spans="1:2">
      <c r="A7053" t="s">
        <v>2677</v>
      </c>
      <c r="B7053" s="68" t="s">
        <v>38</v>
      </c>
    </row>
    <row r="7054" spans="1:2">
      <c r="A7054" t="s">
        <v>6007</v>
      </c>
      <c r="B7054" s="68" t="s">
        <v>38</v>
      </c>
    </row>
    <row r="7055" spans="1:2">
      <c r="A7055" t="s">
        <v>1109</v>
      </c>
      <c r="B7055" s="68" t="s">
        <v>38</v>
      </c>
    </row>
    <row r="7056" spans="1:2">
      <c r="A7056" t="s">
        <v>5246</v>
      </c>
      <c r="B7056" s="68" t="s">
        <v>37</v>
      </c>
    </row>
    <row r="7057" spans="1:2">
      <c r="A7057" t="s">
        <v>2678</v>
      </c>
      <c r="B7057" s="68" t="s">
        <v>38</v>
      </c>
    </row>
    <row r="7058" spans="1:2">
      <c r="A7058" t="s">
        <v>2141</v>
      </c>
      <c r="B7058" s="68" t="s">
        <v>38</v>
      </c>
    </row>
    <row r="7059" spans="1:2">
      <c r="A7059" t="s">
        <v>6963</v>
      </c>
      <c r="B7059" s="68" t="s">
        <v>37</v>
      </c>
    </row>
    <row r="7060" spans="1:2">
      <c r="A7060" t="s">
        <v>2142</v>
      </c>
      <c r="B7060" s="68" t="s">
        <v>38</v>
      </c>
    </row>
    <row r="7061" spans="1:2">
      <c r="A7061" t="s">
        <v>4962</v>
      </c>
      <c r="B7061" s="68" t="s">
        <v>38</v>
      </c>
    </row>
    <row r="7062" spans="1:2">
      <c r="A7062" t="s">
        <v>5822</v>
      </c>
      <c r="B7062" s="68" t="s">
        <v>37</v>
      </c>
    </row>
    <row r="7063" spans="1:2">
      <c r="A7063" t="s">
        <v>6859</v>
      </c>
      <c r="B7063" s="68" t="s">
        <v>36</v>
      </c>
    </row>
    <row r="7064" spans="1:2">
      <c r="A7064" t="s">
        <v>3201</v>
      </c>
      <c r="B7064" s="68" t="s">
        <v>74</v>
      </c>
    </row>
    <row r="7065" spans="1:2">
      <c r="A7065" t="s">
        <v>3202</v>
      </c>
      <c r="B7065" s="68" t="s">
        <v>74</v>
      </c>
    </row>
    <row r="7066" spans="1:2">
      <c r="A7066" t="s">
        <v>4172</v>
      </c>
      <c r="B7066" s="68" t="s">
        <v>37</v>
      </c>
    </row>
    <row r="7067" spans="1:2">
      <c r="A7067" t="s">
        <v>3617</v>
      </c>
      <c r="B7067" s="68" t="s">
        <v>38</v>
      </c>
    </row>
    <row r="7068" spans="1:2">
      <c r="A7068" t="s">
        <v>1732</v>
      </c>
      <c r="B7068" s="68" t="s">
        <v>74</v>
      </c>
    </row>
    <row r="7069" spans="1:2">
      <c r="A7069" t="s">
        <v>7235</v>
      </c>
      <c r="B7069" s="68" t="s">
        <v>36</v>
      </c>
    </row>
    <row r="7070" spans="1:2">
      <c r="A7070" t="s">
        <v>6860</v>
      </c>
      <c r="B7070" s="68" t="s">
        <v>36</v>
      </c>
    </row>
    <row r="7071" spans="1:2">
      <c r="A7071" t="s">
        <v>5118</v>
      </c>
      <c r="B7071" s="68" t="s">
        <v>38</v>
      </c>
    </row>
    <row r="7072" spans="1:2">
      <c r="A7072" t="s">
        <v>2679</v>
      </c>
      <c r="B7072" s="68" t="s">
        <v>38</v>
      </c>
    </row>
    <row r="7073" spans="1:2">
      <c r="A7073" t="s">
        <v>7332</v>
      </c>
      <c r="B7073" s="68" t="s">
        <v>37</v>
      </c>
    </row>
    <row r="7074" spans="1:2">
      <c r="A7074" t="s">
        <v>7236</v>
      </c>
      <c r="B7074" s="68" t="s">
        <v>37</v>
      </c>
    </row>
    <row r="7075" spans="1:2">
      <c r="A7075" t="s">
        <v>3761</v>
      </c>
      <c r="B7075" s="68" t="s">
        <v>38</v>
      </c>
    </row>
    <row r="7076" spans="1:2">
      <c r="A7076" t="s">
        <v>3989</v>
      </c>
      <c r="B7076" s="68" t="s">
        <v>38</v>
      </c>
    </row>
    <row r="7077" spans="1:2">
      <c r="A7077" t="s">
        <v>6757</v>
      </c>
      <c r="B7077" s="68" t="s">
        <v>36</v>
      </c>
    </row>
    <row r="7078" spans="1:2">
      <c r="A7078" t="s">
        <v>1110</v>
      </c>
      <c r="B7078" s="68" t="s">
        <v>38</v>
      </c>
    </row>
    <row r="7079" spans="1:2">
      <c r="A7079" t="s">
        <v>4671</v>
      </c>
      <c r="B7079" s="68" t="s">
        <v>74</v>
      </c>
    </row>
    <row r="7080" spans="1:2">
      <c r="A7080" t="s">
        <v>1654</v>
      </c>
      <c r="B7080" s="68" t="s">
        <v>38</v>
      </c>
    </row>
    <row r="7081" spans="1:2">
      <c r="A7081" t="s">
        <v>7408</v>
      </c>
      <c r="B7081" s="68" t="s">
        <v>37</v>
      </c>
    </row>
    <row r="7082" spans="1:2">
      <c r="A7082" t="s">
        <v>4173</v>
      </c>
      <c r="B7082" s="68" t="s">
        <v>37</v>
      </c>
    </row>
    <row r="7083" spans="1:2">
      <c r="A7083" t="s">
        <v>6605</v>
      </c>
      <c r="B7083" s="68" t="s">
        <v>37</v>
      </c>
    </row>
    <row r="7084" spans="1:2">
      <c r="A7084" t="s">
        <v>4174</v>
      </c>
      <c r="B7084" s="68" t="s">
        <v>37</v>
      </c>
    </row>
    <row r="7085" spans="1:2">
      <c r="A7085" t="s">
        <v>3007</v>
      </c>
      <c r="B7085" s="68" t="s">
        <v>74</v>
      </c>
    </row>
    <row r="7086" spans="1:2">
      <c r="A7086" t="s">
        <v>3203</v>
      </c>
      <c r="B7086" s="68" t="s">
        <v>74</v>
      </c>
    </row>
    <row r="7087" spans="1:2">
      <c r="A7087" t="s">
        <v>6861</v>
      </c>
      <c r="B7087" s="68" t="s">
        <v>36</v>
      </c>
    </row>
    <row r="7088" spans="1:2">
      <c r="A7088" t="s">
        <v>2143</v>
      </c>
      <c r="B7088" s="68" t="s">
        <v>38</v>
      </c>
    </row>
    <row r="7089" spans="1:2">
      <c r="A7089" t="s">
        <v>4837</v>
      </c>
      <c r="B7089" s="68" t="s">
        <v>38</v>
      </c>
    </row>
    <row r="7090" spans="1:2">
      <c r="A7090" t="s">
        <v>3823</v>
      </c>
      <c r="B7090" s="68" t="s">
        <v>38</v>
      </c>
    </row>
    <row r="7091" spans="1:2">
      <c r="A7091" t="s">
        <v>7003</v>
      </c>
      <c r="B7091" s="68" t="s">
        <v>38</v>
      </c>
    </row>
    <row r="7092" spans="1:2">
      <c r="A7092" t="s">
        <v>7333</v>
      </c>
      <c r="B7092" s="68" t="s">
        <v>36</v>
      </c>
    </row>
    <row r="7093" spans="1:2">
      <c r="A7093" t="s">
        <v>7334</v>
      </c>
      <c r="B7093" s="68" t="s">
        <v>37</v>
      </c>
    </row>
    <row r="7094" spans="1:2">
      <c r="A7094" t="s">
        <v>5374</v>
      </c>
      <c r="B7094" s="68" t="s">
        <v>37</v>
      </c>
    </row>
    <row r="7095" spans="1:2">
      <c r="A7095" t="s">
        <v>7880</v>
      </c>
      <c r="B7095" s="68" t="s">
        <v>36</v>
      </c>
    </row>
    <row r="7096" spans="1:2">
      <c r="A7096" t="s">
        <v>6606</v>
      </c>
      <c r="B7096" s="68" t="s">
        <v>37</v>
      </c>
    </row>
    <row r="7097" spans="1:2">
      <c r="A7097" t="s">
        <v>6673</v>
      </c>
      <c r="B7097" s="68" t="s">
        <v>37</v>
      </c>
    </row>
    <row r="7098" spans="1:2">
      <c r="A7098" t="s">
        <v>6674</v>
      </c>
      <c r="B7098" s="68" t="s">
        <v>37</v>
      </c>
    </row>
    <row r="7099" spans="1:2">
      <c r="A7099" t="s">
        <v>3204</v>
      </c>
      <c r="B7099" s="68" t="s">
        <v>74</v>
      </c>
    </row>
    <row r="7100" spans="1:2">
      <c r="A7100" t="s">
        <v>3669</v>
      </c>
      <c r="B7100" s="68" t="s">
        <v>38</v>
      </c>
    </row>
    <row r="7101" spans="1:2">
      <c r="A7101" t="s">
        <v>2539</v>
      </c>
      <c r="B7101" s="68" t="s">
        <v>38</v>
      </c>
    </row>
    <row r="7102" spans="1:2">
      <c r="A7102" t="s">
        <v>350</v>
      </c>
      <c r="B7102" s="68" t="s">
        <v>38</v>
      </c>
    </row>
    <row r="7103" spans="1:2">
      <c r="A7103" t="s">
        <v>351</v>
      </c>
      <c r="B7103" s="68" t="s">
        <v>38</v>
      </c>
    </row>
    <row r="7104" spans="1:2">
      <c r="A7104" t="s">
        <v>5610</v>
      </c>
      <c r="B7104" s="68" t="s">
        <v>37</v>
      </c>
    </row>
    <row r="7105" spans="1:2">
      <c r="A7105" t="s">
        <v>3941</v>
      </c>
      <c r="B7105" s="68" t="s">
        <v>74</v>
      </c>
    </row>
    <row r="7106" spans="1:2">
      <c r="A7106" t="s">
        <v>3205</v>
      </c>
      <c r="B7106" s="68" t="s">
        <v>74</v>
      </c>
    </row>
    <row r="7107" spans="1:2">
      <c r="A7107" t="s">
        <v>1278</v>
      </c>
      <c r="B7107" s="68" t="s">
        <v>38</v>
      </c>
    </row>
    <row r="7108" spans="1:2">
      <c r="A7108" t="s">
        <v>1111</v>
      </c>
      <c r="B7108" s="68" t="s">
        <v>38</v>
      </c>
    </row>
    <row r="7109" spans="1:2">
      <c r="A7109" t="s">
        <v>6332</v>
      </c>
      <c r="B7109" s="68" t="s">
        <v>36</v>
      </c>
    </row>
    <row r="7110" spans="1:2">
      <c r="A7110" t="s">
        <v>3206</v>
      </c>
      <c r="B7110" s="68" t="s">
        <v>74</v>
      </c>
    </row>
    <row r="7111" spans="1:2">
      <c r="A7111" t="s">
        <v>1198</v>
      </c>
      <c r="B7111" s="68" t="s">
        <v>38</v>
      </c>
    </row>
    <row r="7112" spans="1:2">
      <c r="A7112" t="s">
        <v>5002</v>
      </c>
      <c r="B7112" s="68" t="s">
        <v>38</v>
      </c>
    </row>
    <row r="7113" spans="1:2">
      <c r="A7113" t="s">
        <v>7363</v>
      </c>
      <c r="B7113" s="68" t="s">
        <v>37</v>
      </c>
    </row>
    <row r="7114" spans="1:2">
      <c r="A7114" t="s">
        <v>474</v>
      </c>
      <c r="B7114" s="68" t="s">
        <v>38</v>
      </c>
    </row>
    <row r="7115" spans="1:2">
      <c r="A7115" t="s">
        <v>797</v>
      </c>
      <c r="B7115" s="68" t="s">
        <v>74</v>
      </c>
    </row>
    <row r="7116" spans="1:2">
      <c r="A7116" t="s">
        <v>2144</v>
      </c>
      <c r="B7116" s="68" t="s">
        <v>38</v>
      </c>
    </row>
    <row r="7117" spans="1:2">
      <c r="A7117" t="s">
        <v>6444</v>
      </c>
      <c r="B7117" s="68" t="s">
        <v>38</v>
      </c>
    </row>
    <row r="7118" spans="1:2">
      <c r="A7118" t="s">
        <v>2540</v>
      </c>
      <c r="B7118" s="68" t="s">
        <v>38</v>
      </c>
    </row>
    <row r="7119" spans="1:2">
      <c r="A7119" t="s">
        <v>4838</v>
      </c>
      <c r="B7119" s="68" t="s">
        <v>37</v>
      </c>
    </row>
    <row r="7120" spans="1:2">
      <c r="A7120" t="s">
        <v>5491</v>
      </c>
      <c r="B7120" s="68" t="s">
        <v>37</v>
      </c>
    </row>
    <row r="7121" spans="1:2">
      <c r="A7121" t="s">
        <v>6161</v>
      </c>
      <c r="B7121" s="68" t="s">
        <v>36</v>
      </c>
    </row>
    <row r="7122" spans="1:2">
      <c r="A7122" t="s">
        <v>2837</v>
      </c>
      <c r="B7122" s="68" t="s">
        <v>74</v>
      </c>
    </row>
    <row r="7123" spans="1:2">
      <c r="A7123" t="s">
        <v>8082</v>
      </c>
      <c r="B7123" s="68" t="s">
        <v>36</v>
      </c>
    </row>
    <row r="7124" spans="1:2">
      <c r="A7124" t="s">
        <v>2838</v>
      </c>
      <c r="B7124" s="68" t="s">
        <v>38</v>
      </c>
    </row>
    <row r="7125" spans="1:2">
      <c r="A7125" t="s">
        <v>2145</v>
      </c>
      <c r="B7125" s="68" t="s">
        <v>38</v>
      </c>
    </row>
    <row r="7126" spans="1:2">
      <c r="A7126" t="s">
        <v>1910</v>
      </c>
      <c r="B7126" s="68" t="s">
        <v>38</v>
      </c>
    </row>
    <row r="7127" spans="1:2">
      <c r="A7127" t="s">
        <v>5724</v>
      </c>
      <c r="B7127" s="68" t="s">
        <v>37</v>
      </c>
    </row>
    <row r="7128" spans="1:2">
      <c r="A7128" t="s">
        <v>2363</v>
      </c>
      <c r="B7128" s="68" t="s">
        <v>38</v>
      </c>
    </row>
    <row r="7129" spans="1:2">
      <c r="A7129" t="s">
        <v>1490</v>
      </c>
      <c r="B7129" s="68" t="s">
        <v>38</v>
      </c>
    </row>
    <row r="7130" spans="1:2">
      <c r="A7130" t="s">
        <v>6445</v>
      </c>
      <c r="B7130" s="68" t="s">
        <v>38</v>
      </c>
    </row>
    <row r="7131" spans="1:2">
      <c r="A7131" t="s">
        <v>7979</v>
      </c>
      <c r="B7131" s="68" t="s">
        <v>36</v>
      </c>
    </row>
    <row r="7132" spans="1:2">
      <c r="A7132" t="s">
        <v>564</v>
      </c>
      <c r="B7132" s="68" t="s">
        <v>38</v>
      </c>
    </row>
    <row r="7133" spans="1:2">
      <c r="A7133" t="s">
        <v>6862</v>
      </c>
      <c r="B7133" s="68" t="s">
        <v>36</v>
      </c>
    </row>
    <row r="7134" spans="1:2">
      <c r="A7134" t="s">
        <v>5611</v>
      </c>
      <c r="B7134" s="68" t="s">
        <v>37</v>
      </c>
    </row>
    <row r="7135" spans="1:2">
      <c r="A7135" t="s">
        <v>6863</v>
      </c>
      <c r="B7135" s="68" t="s">
        <v>36</v>
      </c>
    </row>
    <row r="7136" spans="1:2">
      <c r="A7136" t="s">
        <v>6864</v>
      </c>
      <c r="B7136" s="68" t="s">
        <v>36</v>
      </c>
    </row>
    <row r="7137" spans="1:2">
      <c r="A7137" t="s">
        <v>352</v>
      </c>
      <c r="B7137" s="68" t="s">
        <v>74</v>
      </c>
    </row>
    <row r="7138" spans="1:2">
      <c r="A7138" t="s">
        <v>3618</v>
      </c>
      <c r="B7138" s="68" t="s">
        <v>38</v>
      </c>
    </row>
    <row r="7139" spans="1:2">
      <c r="A7139" t="s">
        <v>2755</v>
      </c>
      <c r="B7139" s="68" t="s">
        <v>38</v>
      </c>
    </row>
    <row r="7140" spans="1:2">
      <c r="A7140" t="s">
        <v>7692</v>
      </c>
      <c r="B7140" s="68" t="s">
        <v>37</v>
      </c>
    </row>
    <row r="7141" spans="1:2">
      <c r="A7141" t="s">
        <v>5296</v>
      </c>
      <c r="B7141" s="68" t="s">
        <v>37</v>
      </c>
    </row>
    <row r="7142" spans="1:2">
      <c r="A7142" t="s">
        <v>3942</v>
      </c>
      <c r="B7142" s="68" t="s">
        <v>74</v>
      </c>
    </row>
    <row r="7143" spans="1:2">
      <c r="A7143" t="s">
        <v>4762</v>
      </c>
      <c r="B7143" s="68" t="s">
        <v>36</v>
      </c>
    </row>
    <row r="7144" spans="1:2">
      <c r="A7144" t="s">
        <v>2756</v>
      </c>
      <c r="B7144" s="68" t="s">
        <v>38</v>
      </c>
    </row>
    <row r="7145" spans="1:2">
      <c r="A7145" t="s">
        <v>2839</v>
      </c>
      <c r="B7145" s="68" t="s">
        <v>38</v>
      </c>
    </row>
    <row r="7146" spans="1:2">
      <c r="A7146" t="s">
        <v>8168</v>
      </c>
      <c r="B7146" s="68" t="s">
        <v>36</v>
      </c>
    </row>
    <row r="7147" spans="1:2">
      <c r="A7147" t="s">
        <v>4107</v>
      </c>
      <c r="B7147" s="68" t="s">
        <v>36</v>
      </c>
    </row>
    <row r="7148" spans="1:2">
      <c r="A7148" t="s">
        <v>5725</v>
      </c>
      <c r="B7148" s="68" t="s">
        <v>38</v>
      </c>
    </row>
    <row r="7149" spans="1:2">
      <c r="A7149" t="s">
        <v>3824</v>
      </c>
      <c r="B7149" s="68" t="s">
        <v>38</v>
      </c>
    </row>
    <row r="7150" spans="1:2">
      <c r="A7150" t="s">
        <v>1112</v>
      </c>
      <c r="B7150" s="68" t="s">
        <v>38</v>
      </c>
    </row>
    <row r="7151" spans="1:2">
      <c r="A7151" t="s">
        <v>3525</v>
      </c>
      <c r="B7151" s="68" t="s">
        <v>74</v>
      </c>
    </row>
    <row r="7152" spans="1:2">
      <c r="A7152" t="s">
        <v>1491</v>
      </c>
      <c r="B7152" s="68" t="s">
        <v>38</v>
      </c>
    </row>
    <row r="7153" spans="1:2">
      <c r="A7153" t="s">
        <v>3207</v>
      </c>
      <c r="B7153" s="68" t="s">
        <v>74</v>
      </c>
    </row>
    <row r="7154" spans="1:2">
      <c r="A7154" t="s">
        <v>3943</v>
      </c>
      <c r="B7154" s="68" t="s">
        <v>74</v>
      </c>
    </row>
    <row r="7155" spans="1:2">
      <c r="A7155" t="s">
        <v>5065</v>
      </c>
      <c r="B7155" s="68" t="s">
        <v>38</v>
      </c>
    </row>
    <row r="7156" spans="1:2">
      <c r="A7156" t="s">
        <v>1733</v>
      </c>
      <c r="B7156" s="68" t="s">
        <v>74</v>
      </c>
    </row>
    <row r="7157" spans="1:2">
      <c r="A7157" t="s">
        <v>7980</v>
      </c>
      <c r="B7157" s="68" t="s">
        <v>37</v>
      </c>
    </row>
    <row r="7158" spans="1:2">
      <c r="A7158" t="s">
        <v>2146</v>
      </c>
      <c r="B7158" s="68" t="s">
        <v>74</v>
      </c>
    </row>
    <row r="7159" spans="1:2">
      <c r="A7159" t="s">
        <v>4839</v>
      </c>
      <c r="B7159" s="68" t="s">
        <v>38</v>
      </c>
    </row>
    <row r="7160" spans="1:2">
      <c r="A7160" t="s">
        <v>3944</v>
      </c>
      <c r="B7160" s="68" t="s">
        <v>38</v>
      </c>
    </row>
    <row r="7161" spans="1:2">
      <c r="A7161" t="s">
        <v>3526</v>
      </c>
      <c r="B7161" s="68" t="s">
        <v>74</v>
      </c>
    </row>
    <row r="7162" spans="1:2">
      <c r="A7162" t="s">
        <v>7619</v>
      </c>
      <c r="B7162" s="68" t="s">
        <v>35</v>
      </c>
    </row>
    <row r="7163" spans="1:2">
      <c r="A7163" t="s">
        <v>3945</v>
      </c>
      <c r="B7163" s="68" t="s">
        <v>38</v>
      </c>
    </row>
    <row r="7164" spans="1:2">
      <c r="A7164" t="s">
        <v>5375</v>
      </c>
      <c r="B7164" s="68" t="s">
        <v>37</v>
      </c>
    </row>
    <row r="7165" spans="1:2">
      <c r="A7165" t="s">
        <v>5918</v>
      </c>
      <c r="B7165" s="68" t="s">
        <v>37</v>
      </c>
    </row>
    <row r="7166" spans="1:2">
      <c r="A7166" t="s">
        <v>798</v>
      </c>
      <c r="B7166" s="68" t="s">
        <v>38</v>
      </c>
    </row>
    <row r="7167" spans="1:2">
      <c r="A7167" t="s">
        <v>6758</v>
      </c>
      <c r="B7167" s="68" t="s">
        <v>36</v>
      </c>
    </row>
    <row r="7168" spans="1:2">
      <c r="A7168" t="s">
        <v>3946</v>
      </c>
      <c r="B7168" s="68" t="s">
        <v>38</v>
      </c>
    </row>
    <row r="7169" spans="1:2">
      <c r="A7169" t="s">
        <v>5297</v>
      </c>
      <c r="B7169" s="68" t="s">
        <v>37</v>
      </c>
    </row>
    <row r="7170" spans="1:2">
      <c r="A7170" t="s">
        <v>7151</v>
      </c>
      <c r="B7170" s="68" t="s">
        <v>36</v>
      </c>
    </row>
    <row r="7171" spans="1:2">
      <c r="A7171" t="s">
        <v>1734</v>
      </c>
      <c r="B7171" s="68" t="s">
        <v>74</v>
      </c>
    </row>
    <row r="7172" spans="1:2">
      <c r="A7172" t="s">
        <v>3947</v>
      </c>
      <c r="B7172" s="68" t="s">
        <v>74</v>
      </c>
    </row>
    <row r="7173" spans="1:2">
      <c r="A7173" t="s">
        <v>3619</v>
      </c>
      <c r="B7173" s="68" t="s">
        <v>38</v>
      </c>
    </row>
    <row r="7174" spans="1:2">
      <c r="A7174" t="s">
        <v>1113</v>
      </c>
      <c r="B7174" s="68" t="s">
        <v>38</v>
      </c>
    </row>
    <row r="7175" spans="1:2">
      <c r="A7175" t="s">
        <v>3208</v>
      </c>
      <c r="B7175" s="68" t="s">
        <v>74</v>
      </c>
    </row>
    <row r="7176" spans="1:2">
      <c r="A7176" t="s">
        <v>6446</v>
      </c>
      <c r="B7176" s="68" t="s">
        <v>37</v>
      </c>
    </row>
    <row r="7177" spans="1:2">
      <c r="A7177" t="s">
        <v>6447</v>
      </c>
      <c r="B7177" s="68" t="s">
        <v>37</v>
      </c>
    </row>
    <row r="7178" spans="1:2">
      <c r="A7178" t="s">
        <v>7335</v>
      </c>
      <c r="B7178" s="68" t="s">
        <v>36</v>
      </c>
    </row>
    <row r="7179" spans="1:2">
      <c r="A7179" t="s">
        <v>6865</v>
      </c>
      <c r="B7179" s="68" t="s">
        <v>36</v>
      </c>
    </row>
    <row r="7180" spans="1:2">
      <c r="A7180" t="s">
        <v>3948</v>
      </c>
      <c r="B7180" s="68" t="s">
        <v>38</v>
      </c>
    </row>
    <row r="7181" spans="1:2">
      <c r="A7181" t="s">
        <v>353</v>
      </c>
      <c r="B7181" s="68" t="s">
        <v>38</v>
      </c>
    </row>
    <row r="7182" spans="1:2">
      <c r="A7182" t="s">
        <v>4739</v>
      </c>
      <c r="B7182" s="68" t="s">
        <v>38</v>
      </c>
    </row>
    <row r="7183" spans="1:2">
      <c r="A7183" t="s">
        <v>2906</v>
      </c>
      <c r="B7183" s="68" t="s">
        <v>38</v>
      </c>
    </row>
    <row r="7184" spans="1:2">
      <c r="A7184" t="s">
        <v>6008</v>
      </c>
      <c r="B7184" s="68" t="s">
        <v>37</v>
      </c>
    </row>
    <row r="7185" spans="1:2">
      <c r="A7185" t="s">
        <v>7237</v>
      </c>
      <c r="B7185" s="68" t="s">
        <v>37</v>
      </c>
    </row>
    <row r="7186" spans="1:2">
      <c r="A7186" t="s">
        <v>1655</v>
      </c>
      <c r="B7186" s="68" t="s">
        <v>38</v>
      </c>
    </row>
    <row r="7187" spans="1:2">
      <c r="A7187" t="s">
        <v>2147</v>
      </c>
      <c r="B7187" s="68" t="s">
        <v>38</v>
      </c>
    </row>
    <row r="7188" spans="1:2">
      <c r="A7188" t="s">
        <v>2364</v>
      </c>
      <c r="B7188" s="68" t="s">
        <v>38</v>
      </c>
    </row>
    <row r="7189" spans="1:2">
      <c r="A7189" t="s">
        <v>6866</v>
      </c>
      <c r="B7189" s="68" t="s">
        <v>36</v>
      </c>
    </row>
    <row r="7190" spans="1:2">
      <c r="A7190" t="s">
        <v>1199</v>
      </c>
      <c r="B7190" s="68" t="s">
        <v>74</v>
      </c>
    </row>
    <row r="7191" spans="1:2">
      <c r="A7191" t="s">
        <v>5066</v>
      </c>
      <c r="B7191" s="68" t="s">
        <v>38</v>
      </c>
    </row>
    <row r="7192" spans="1:2">
      <c r="A7192" t="s">
        <v>5067</v>
      </c>
      <c r="B7192" s="68" t="s">
        <v>38</v>
      </c>
    </row>
    <row r="7193" spans="1:2">
      <c r="A7193" t="s">
        <v>6964</v>
      </c>
      <c r="B7193" s="68" t="s">
        <v>38</v>
      </c>
    </row>
    <row r="7194" spans="1:2">
      <c r="A7194" t="s">
        <v>6162</v>
      </c>
      <c r="B7194" s="68" t="s">
        <v>37</v>
      </c>
    </row>
    <row r="7195" spans="1:2">
      <c r="A7195" t="s">
        <v>6607</v>
      </c>
      <c r="B7195" s="68" t="s">
        <v>37</v>
      </c>
    </row>
    <row r="7196" spans="1:2">
      <c r="A7196" t="s">
        <v>1735</v>
      </c>
      <c r="B7196" s="68" t="s">
        <v>74</v>
      </c>
    </row>
    <row r="7197" spans="1:2">
      <c r="A7197" t="s">
        <v>3670</v>
      </c>
      <c r="B7197" s="68" t="s">
        <v>38</v>
      </c>
    </row>
    <row r="7198" spans="1:2">
      <c r="A7198" t="s">
        <v>6246</v>
      </c>
      <c r="B7198" s="68" t="s">
        <v>36</v>
      </c>
    </row>
    <row r="7199" spans="1:2">
      <c r="A7199" t="s">
        <v>2148</v>
      </c>
      <c r="B7199" s="68" t="s">
        <v>38</v>
      </c>
    </row>
    <row r="7200" spans="1:2">
      <c r="A7200" t="s">
        <v>7881</v>
      </c>
      <c r="B7200" s="68" t="s">
        <v>37</v>
      </c>
    </row>
    <row r="7201" spans="1:2">
      <c r="A7201" t="s">
        <v>3209</v>
      </c>
      <c r="B7201" s="68" t="s">
        <v>74</v>
      </c>
    </row>
    <row r="7202" spans="1:2">
      <c r="A7202" t="s">
        <v>3210</v>
      </c>
      <c r="B7202" s="68" t="s">
        <v>74</v>
      </c>
    </row>
    <row r="7203" spans="1:2">
      <c r="A7203" t="s">
        <v>7882</v>
      </c>
      <c r="B7203" s="68" t="s">
        <v>37</v>
      </c>
    </row>
    <row r="7204" spans="1:2">
      <c r="A7204" t="s">
        <v>2365</v>
      </c>
      <c r="B7204" s="68" t="s">
        <v>74</v>
      </c>
    </row>
    <row r="7205" spans="1:2">
      <c r="A7205" t="s">
        <v>3211</v>
      </c>
      <c r="B7205" s="68" t="s">
        <v>74</v>
      </c>
    </row>
    <row r="7206" spans="1:2">
      <c r="A7206" t="s">
        <v>3212</v>
      </c>
      <c r="B7206" s="68" t="s">
        <v>74</v>
      </c>
    </row>
    <row r="7207" spans="1:2">
      <c r="A7207" t="s">
        <v>3762</v>
      </c>
      <c r="B7207" s="68" t="s">
        <v>38</v>
      </c>
    </row>
    <row r="7208" spans="1:2">
      <c r="A7208" t="s">
        <v>3949</v>
      </c>
      <c r="B7208" s="68" t="s">
        <v>38</v>
      </c>
    </row>
    <row r="7209" spans="1:2">
      <c r="A7209" t="s">
        <v>6448</v>
      </c>
      <c r="B7209" s="68" t="s">
        <v>38</v>
      </c>
    </row>
    <row r="7210" spans="1:2">
      <c r="A7210" t="s">
        <v>5776</v>
      </c>
      <c r="B7210" s="68" t="s">
        <v>37</v>
      </c>
    </row>
    <row r="7211" spans="1:2">
      <c r="A7211" t="s">
        <v>565</v>
      </c>
      <c r="B7211" s="68" t="s">
        <v>38</v>
      </c>
    </row>
    <row r="7212" spans="1:2">
      <c r="A7212" t="s">
        <v>5612</v>
      </c>
      <c r="B7212" s="68" t="s">
        <v>38</v>
      </c>
    </row>
    <row r="7213" spans="1:2">
      <c r="A7213" t="s">
        <v>3008</v>
      </c>
      <c r="B7213" s="68" t="s">
        <v>74</v>
      </c>
    </row>
    <row r="7214" spans="1:2">
      <c r="A7214" t="s">
        <v>4369</v>
      </c>
      <c r="B7214" s="68" t="s">
        <v>74</v>
      </c>
    </row>
    <row r="7215" spans="1:2">
      <c r="A7215" t="s">
        <v>7883</v>
      </c>
      <c r="B7215" s="68" t="s">
        <v>37</v>
      </c>
    </row>
    <row r="7216" spans="1:2">
      <c r="A7216" t="s">
        <v>3213</v>
      </c>
      <c r="B7216" s="68" t="s">
        <v>74</v>
      </c>
    </row>
    <row r="7217" spans="1:2">
      <c r="A7217" t="s">
        <v>3009</v>
      </c>
      <c r="B7217" s="68" t="s">
        <v>38</v>
      </c>
    </row>
    <row r="7218" spans="1:2">
      <c r="A7218" t="s">
        <v>6725</v>
      </c>
      <c r="B7218" s="68" t="s">
        <v>37</v>
      </c>
    </row>
    <row r="7219" spans="1:2">
      <c r="A7219" t="s">
        <v>7620</v>
      </c>
      <c r="B7219" s="68" t="s">
        <v>35</v>
      </c>
    </row>
    <row r="7220" spans="1:2">
      <c r="A7220" t="s">
        <v>3010</v>
      </c>
      <c r="B7220" s="68" t="s">
        <v>38</v>
      </c>
    </row>
    <row r="7221" spans="1:2">
      <c r="A7221" t="s">
        <v>7511</v>
      </c>
      <c r="B7221" s="68" t="s">
        <v>35</v>
      </c>
    </row>
    <row r="7222" spans="1:2">
      <c r="A7222" t="s">
        <v>6009</v>
      </c>
      <c r="B7222" s="68" t="s">
        <v>36</v>
      </c>
    </row>
    <row r="7223" spans="1:2">
      <c r="A7223" t="s">
        <v>1492</v>
      </c>
      <c r="B7223" s="68" t="s">
        <v>38</v>
      </c>
    </row>
    <row r="7224" spans="1:2">
      <c r="A7224" t="s">
        <v>1200</v>
      </c>
      <c r="B7224" s="68" t="s">
        <v>38</v>
      </c>
    </row>
    <row r="7225" spans="1:2">
      <c r="A7225" t="s">
        <v>5003</v>
      </c>
      <c r="B7225" s="68" t="s">
        <v>37</v>
      </c>
    </row>
    <row r="7226" spans="1:2">
      <c r="A7226" t="s">
        <v>2149</v>
      </c>
      <c r="B7226" s="68" t="s">
        <v>38</v>
      </c>
    </row>
    <row r="7227" spans="1:2">
      <c r="A7227" t="s">
        <v>5534</v>
      </c>
      <c r="B7227" s="68" t="s">
        <v>36</v>
      </c>
    </row>
    <row r="7228" spans="1:2">
      <c r="A7228" t="s">
        <v>3214</v>
      </c>
      <c r="B7228" s="68" t="s">
        <v>74</v>
      </c>
    </row>
    <row r="7229" spans="1:2">
      <c r="A7229" t="s">
        <v>8169</v>
      </c>
      <c r="B7229" s="68" t="s">
        <v>36</v>
      </c>
    </row>
    <row r="7230" spans="1:2">
      <c r="A7230" t="s">
        <v>7152</v>
      </c>
      <c r="B7230" s="68" t="s">
        <v>37</v>
      </c>
    </row>
    <row r="7231" spans="1:2">
      <c r="A7231" t="s">
        <v>2907</v>
      </c>
      <c r="B7231" s="68" t="s">
        <v>38</v>
      </c>
    </row>
    <row r="7232" spans="1:2">
      <c r="A7232" t="s">
        <v>6965</v>
      </c>
      <c r="B7232" s="68" t="s">
        <v>38</v>
      </c>
    </row>
    <row r="7233" spans="1:2">
      <c r="A7233" t="s">
        <v>7336</v>
      </c>
      <c r="B7233" s="68" t="s">
        <v>36</v>
      </c>
    </row>
    <row r="7234" spans="1:2">
      <c r="A7234" t="s">
        <v>4840</v>
      </c>
      <c r="B7234" s="68" t="s">
        <v>37</v>
      </c>
    </row>
    <row r="7235" spans="1:2">
      <c r="A7235" t="s">
        <v>7512</v>
      </c>
      <c r="B7235" s="68" t="s">
        <v>35</v>
      </c>
    </row>
    <row r="7236" spans="1:2">
      <c r="A7236" t="s">
        <v>3763</v>
      </c>
      <c r="B7236" s="68" t="s">
        <v>38</v>
      </c>
    </row>
    <row r="7237" spans="1:2">
      <c r="A7237" t="s">
        <v>7153</v>
      </c>
      <c r="B7237" s="68" t="s">
        <v>37</v>
      </c>
    </row>
    <row r="7238" spans="1:2">
      <c r="A7238" t="s">
        <v>3332</v>
      </c>
      <c r="B7238" s="68" t="s">
        <v>38</v>
      </c>
    </row>
    <row r="7239" spans="1:2">
      <c r="A7239" t="s">
        <v>3215</v>
      </c>
      <c r="B7239" s="68" t="s">
        <v>74</v>
      </c>
    </row>
    <row r="7240" spans="1:2">
      <c r="A7240" t="s">
        <v>4798</v>
      </c>
      <c r="B7240" s="68" t="s">
        <v>37</v>
      </c>
    </row>
    <row r="7241" spans="1:2">
      <c r="A7241" t="s">
        <v>1114</v>
      </c>
      <c r="B7241" s="68" t="s">
        <v>38</v>
      </c>
    </row>
    <row r="7242" spans="1:2">
      <c r="A7242" t="s">
        <v>7981</v>
      </c>
      <c r="B7242" s="68" t="s">
        <v>36</v>
      </c>
    </row>
    <row r="7243" spans="1:2">
      <c r="A7243" t="s">
        <v>6333</v>
      </c>
      <c r="B7243" s="68" t="s">
        <v>36</v>
      </c>
    </row>
    <row r="7244" spans="1:2">
      <c r="A7244" t="s">
        <v>1115</v>
      </c>
      <c r="B7244" s="68" t="s">
        <v>38</v>
      </c>
    </row>
    <row r="7245" spans="1:2">
      <c r="A7245" t="s">
        <v>3950</v>
      </c>
      <c r="B7245" s="68" t="s">
        <v>38</v>
      </c>
    </row>
    <row r="7246" spans="1:2">
      <c r="A7246" t="s">
        <v>3216</v>
      </c>
      <c r="B7246" s="68" t="s">
        <v>74</v>
      </c>
    </row>
    <row r="7247" spans="1:2">
      <c r="A7247" t="s">
        <v>4108</v>
      </c>
      <c r="B7247" s="68" t="s">
        <v>37</v>
      </c>
    </row>
    <row r="7248" spans="1:2">
      <c r="A7248" t="s">
        <v>3217</v>
      </c>
      <c r="B7248" s="68" t="s">
        <v>74</v>
      </c>
    </row>
    <row r="7249" spans="1:2">
      <c r="A7249" t="s">
        <v>3011</v>
      </c>
      <c r="B7249" s="68" t="s">
        <v>74</v>
      </c>
    </row>
    <row r="7250" spans="1:2">
      <c r="A7250" t="s">
        <v>5298</v>
      </c>
      <c r="B7250" s="68" t="s">
        <v>37</v>
      </c>
    </row>
    <row r="7251" spans="1:2">
      <c r="A7251" t="s">
        <v>4175</v>
      </c>
      <c r="B7251" s="68" t="s">
        <v>38</v>
      </c>
    </row>
    <row r="7252" spans="1:2">
      <c r="A7252" t="s">
        <v>7982</v>
      </c>
      <c r="B7252" s="68" t="s">
        <v>37</v>
      </c>
    </row>
    <row r="7253" spans="1:2">
      <c r="A7253" t="s">
        <v>8083</v>
      </c>
      <c r="B7253" s="68" t="s">
        <v>36</v>
      </c>
    </row>
    <row r="7254" spans="1:2">
      <c r="A7254" t="s">
        <v>6163</v>
      </c>
      <c r="B7254" s="68" t="s">
        <v>36</v>
      </c>
    </row>
    <row r="7255" spans="1:2">
      <c r="A7255" t="s">
        <v>3449</v>
      </c>
      <c r="B7255" s="68" t="s">
        <v>38</v>
      </c>
    </row>
    <row r="7256" spans="1:2">
      <c r="A7256" t="s">
        <v>3450</v>
      </c>
      <c r="B7256" s="68" t="s">
        <v>38</v>
      </c>
    </row>
    <row r="7257" spans="1:2">
      <c r="A7257" t="s">
        <v>7884</v>
      </c>
      <c r="B7257" s="68" t="s">
        <v>37</v>
      </c>
    </row>
    <row r="7258" spans="1:2">
      <c r="A7258" t="s">
        <v>7983</v>
      </c>
      <c r="B7258" s="68" t="s">
        <v>37</v>
      </c>
    </row>
    <row r="7259" spans="1:2">
      <c r="A7259" t="s">
        <v>3218</v>
      </c>
      <c r="B7259" s="68" t="s">
        <v>74</v>
      </c>
    </row>
    <row r="7260" spans="1:2">
      <c r="A7260" t="s">
        <v>3219</v>
      </c>
      <c r="B7260" s="68" t="s">
        <v>74</v>
      </c>
    </row>
    <row r="7261" spans="1:2">
      <c r="A7261" t="s">
        <v>2680</v>
      </c>
      <c r="B7261" s="68" t="s">
        <v>38</v>
      </c>
    </row>
    <row r="7262" spans="1:2">
      <c r="A7262" t="s">
        <v>1116</v>
      </c>
      <c r="B7262" s="68" t="s">
        <v>38</v>
      </c>
    </row>
    <row r="7263" spans="1:2">
      <c r="A7263" t="s">
        <v>6867</v>
      </c>
      <c r="B7263" s="68" t="s">
        <v>36</v>
      </c>
    </row>
    <row r="7264" spans="1:2">
      <c r="A7264" t="s">
        <v>4245</v>
      </c>
      <c r="B7264" s="68" t="s">
        <v>38</v>
      </c>
    </row>
    <row r="7265" spans="1:2">
      <c r="A7265" t="s">
        <v>931</v>
      </c>
      <c r="B7265" s="68" t="s">
        <v>38</v>
      </c>
    </row>
    <row r="7266" spans="1:2">
      <c r="A7266" t="s">
        <v>2366</v>
      </c>
      <c r="B7266" s="68" t="s">
        <v>74</v>
      </c>
    </row>
    <row r="7267" spans="1:2">
      <c r="A7267" t="s">
        <v>7984</v>
      </c>
      <c r="B7267" s="68" t="s">
        <v>36</v>
      </c>
    </row>
    <row r="7268" spans="1:2">
      <c r="A7268" t="s">
        <v>5726</v>
      </c>
      <c r="B7268" s="68" t="s">
        <v>38</v>
      </c>
    </row>
    <row r="7269" spans="1:2">
      <c r="A7269" t="s">
        <v>3220</v>
      </c>
      <c r="B7269" s="68" t="s">
        <v>74</v>
      </c>
    </row>
    <row r="7270" spans="1:2">
      <c r="A7270" t="s">
        <v>1736</v>
      </c>
      <c r="B7270" s="68" t="s">
        <v>38</v>
      </c>
    </row>
    <row r="7271" spans="1:2">
      <c r="A7271" t="s">
        <v>3012</v>
      </c>
      <c r="B7271" s="68" t="s">
        <v>74</v>
      </c>
    </row>
    <row r="7272" spans="1:2">
      <c r="A7272" t="s">
        <v>7238</v>
      </c>
      <c r="B7272" s="68" t="s">
        <v>38</v>
      </c>
    </row>
    <row r="7273" spans="1:2">
      <c r="A7273" t="s">
        <v>3013</v>
      </c>
      <c r="B7273" s="68" t="s">
        <v>74</v>
      </c>
    </row>
    <row r="7274" spans="1:2">
      <c r="A7274" t="s">
        <v>7885</v>
      </c>
      <c r="B7274" s="68" t="s">
        <v>36</v>
      </c>
    </row>
    <row r="7275" spans="1:2">
      <c r="A7275" t="s">
        <v>6966</v>
      </c>
      <c r="B7275" s="68" t="s">
        <v>37</v>
      </c>
    </row>
    <row r="7276" spans="1:2">
      <c r="A7276" t="s">
        <v>5492</v>
      </c>
      <c r="B7276" s="68" t="s">
        <v>37</v>
      </c>
    </row>
    <row r="7277" spans="1:2">
      <c r="A7277" t="s">
        <v>4370</v>
      </c>
      <c r="B7277" s="68" t="s">
        <v>74</v>
      </c>
    </row>
    <row r="7278" spans="1:2">
      <c r="A7278" t="s">
        <v>4419</v>
      </c>
      <c r="B7278" s="68" t="s">
        <v>74</v>
      </c>
    </row>
    <row r="7279" spans="1:2">
      <c r="A7279" t="s">
        <v>6247</v>
      </c>
      <c r="B7279" s="68" t="s">
        <v>37</v>
      </c>
    </row>
    <row r="7280" spans="1:2">
      <c r="A7280" t="s">
        <v>5823</v>
      </c>
      <c r="B7280" s="68" t="s">
        <v>37</v>
      </c>
    </row>
    <row r="7281" spans="1:2">
      <c r="A7281" t="s">
        <v>1279</v>
      </c>
      <c r="B7281" s="68" t="s">
        <v>74</v>
      </c>
    </row>
    <row r="7282" spans="1:2">
      <c r="A7282" t="s">
        <v>4963</v>
      </c>
      <c r="B7282" s="68" t="s">
        <v>38</v>
      </c>
    </row>
    <row r="7283" spans="1:2">
      <c r="A7283" t="s">
        <v>5376</v>
      </c>
      <c r="B7283" s="68" t="s">
        <v>37</v>
      </c>
    </row>
    <row r="7284" spans="1:2">
      <c r="A7284" t="s">
        <v>4176</v>
      </c>
      <c r="B7284" s="68" t="s">
        <v>36</v>
      </c>
    </row>
    <row r="7285" spans="1:2">
      <c r="A7285" t="s">
        <v>5171</v>
      </c>
      <c r="B7285" s="68" t="s">
        <v>37</v>
      </c>
    </row>
    <row r="7286" spans="1:2">
      <c r="A7286" t="s">
        <v>5493</v>
      </c>
      <c r="B7286" s="68" t="s">
        <v>37</v>
      </c>
    </row>
    <row r="7287" spans="1:2">
      <c r="A7287" t="s">
        <v>1201</v>
      </c>
      <c r="B7287" s="68" t="s">
        <v>38</v>
      </c>
    </row>
    <row r="7288" spans="1:2">
      <c r="A7288" t="s">
        <v>5919</v>
      </c>
      <c r="B7288" s="68" t="s">
        <v>37</v>
      </c>
    </row>
    <row r="7289" spans="1:2">
      <c r="A7289" t="s">
        <v>3951</v>
      </c>
      <c r="B7289" s="68" t="s">
        <v>74</v>
      </c>
    </row>
    <row r="7290" spans="1:2">
      <c r="A7290" t="s">
        <v>6967</v>
      </c>
      <c r="B7290" s="68" t="s">
        <v>37</v>
      </c>
    </row>
    <row r="7291" spans="1:2">
      <c r="A7291" t="s">
        <v>3764</v>
      </c>
      <c r="B7291" s="68" t="s">
        <v>38</v>
      </c>
    </row>
    <row r="7292" spans="1:2">
      <c r="A7292" t="s">
        <v>3221</v>
      </c>
      <c r="B7292" s="68" t="s">
        <v>74</v>
      </c>
    </row>
    <row r="7293" spans="1:2">
      <c r="A7293" t="s">
        <v>3222</v>
      </c>
      <c r="B7293" s="68" t="s">
        <v>74</v>
      </c>
    </row>
    <row r="7294" spans="1:2">
      <c r="A7294" t="s">
        <v>7985</v>
      </c>
      <c r="B7294" s="68" t="s">
        <v>38</v>
      </c>
    </row>
    <row r="7295" spans="1:2">
      <c r="A7295" t="s">
        <v>932</v>
      </c>
      <c r="B7295" s="68" t="s">
        <v>38</v>
      </c>
    </row>
    <row r="7296" spans="1:2">
      <c r="A7296" t="s">
        <v>933</v>
      </c>
      <c r="B7296" s="68" t="s">
        <v>38</v>
      </c>
    </row>
    <row r="7297" spans="1:2">
      <c r="A7297" t="s">
        <v>3451</v>
      </c>
      <c r="B7297" s="68" t="s">
        <v>74</v>
      </c>
    </row>
    <row r="7298" spans="1:2">
      <c r="A7298" t="s">
        <v>6164</v>
      </c>
      <c r="B7298" s="68" t="s">
        <v>37</v>
      </c>
    </row>
    <row r="7299" spans="1:2">
      <c r="A7299" t="s">
        <v>7154</v>
      </c>
      <c r="B7299" s="68" t="s">
        <v>37</v>
      </c>
    </row>
    <row r="7300" spans="1:2">
      <c r="A7300" t="s">
        <v>5777</v>
      </c>
      <c r="B7300" s="68" t="s">
        <v>37</v>
      </c>
    </row>
    <row r="7301" spans="1:2">
      <c r="A7301" t="s">
        <v>2367</v>
      </c>
      <c r="B7301" s="68" t="s">
        <v>38</v>
      </c>
    </row>
    <row r="7302" spans="1:2">
      <c r="A7302" t="s">
        <v>3223</v>
      </c>
      <c r="B7302" s="68" t="s">
        <v>74</v>
      </c>
    </row>
    <row r="7303" spans="1:2">
      <c r="A7303" t="s">
        <v>6608</v>
      </c>
      <c r="B7303" s="68" t="s">
        <v>37</v>
      </c>
    </row>
    <row r="7304" spans="1:2">
      <c r="A7304" t="s">
        <v>6777</v>
      </c>
      <c r="B7304" s="68" t="s">
        <v>36</v>
      </c>
    </row>
    <row r="7305" spans="1:2">
      <c r="A7305" t="s">
        <v>6449</v>
      </c>
      <c r="B7305" s="68" t="s">
        <v>38</v>
      </c>
    </row>
    <row r="7306" spans="1:2">
      <c r="A7306" t="s">
        <v>6010</v>
      </c>
      <c r="B7306" s="68" t="s">
        <v>38</v>
      </c>
    </row>
    <row r="7307" spans="1:2">
      <c r="A7307" t="s">
        <v>4964</v>
      </c>
      <c r="B7307" s="68" t="s">
        <v>37</v>
      </c>
    </row>
    <row r="7308" spans="1:2">
      <c r="A7308" t="s">
        <v>1358</v>
      </c>
      <c r="B7308" s="68" t="s">
        <v>74</v>
      </c>
    </row>
    <row r="7309" spans="1:2">
      <c r="A7309" t="s">
        <v>354</v>
      </c>
      <c r="B7309" s="68" t="s">
        <v>38</v>
      </c>
    </row>
    <row r="7310" spans="1:2">
      <c r="A7310" t="s">
        <v>5920</v>
      </c>
      <c r="B7310" s="68" t="s">
        <v>37</v>
      </c>
    </row>
    <row r="7311" spans="1:2">
      <c r="A7311" t="s">
        <v>6726</v>
      </c>
      <c r="B7311" s="68" t="s">
        <v>37</v>
      </c>
    </row>
    <row r="7312" spans="1:2">
      <c r="A7312" t="s">
        <v>2681</v>
      </c>
      <c r="B7312" s="68" t="s">
        <v>38</v>
      </c>
    </row>
    <row r="7313" spans="1:2">
      <c r="A7313" t="s">
        <v>566</v>
      </c>
      <c r="B7313" s="68" t="s">
        <v>38</v>
      </c>
    </row>
    <row r="7314" spans="1:2">
      <c r="A7314" t="s">
        <v>5921</v>
      </c>
      <c r="B7314" s="68" t="s">
        <v>38</v>
      </c>
    </row>
    <row r="7315" spans="1:2">
      <c r="A7315" t="s">
        <v>2682</v>
      </c>
      <c r="B7315" s="68" t="s">
        <v>38</v>
      </c>
    </row>
    <row r="7316" spans="1:2">
      <c r="A7316" t="s">
        <v>5727</v>
      </c>
      <c r="B7316" s="68" t="s">
        <v>38</v>
      </c>
    </row>
    <row r="7317" spans="1:2">
      <c r="A7317" t="s">
        <v>1656</v>
      </c>
      <c r="B7317" s="68" t="s">
        <v>38</v>
      </c>
    </row>
    <row r="7318" spans="1:2">
      <c r="A7318" t="s">
        <v>4371</v>
      </c>
      <c r="B7318" s="68" t="s">
        <v>74</v>
      </c>
    </row>
    <row r="7319" spans="1:2">
      <c r="A7319" t="s">
        <v>6011</v>
      </c>
      <c r="B7319" s="68" t="s">
        <v>38</v>
      </c>
    </row>
    <row r="7320" spans="1:2">
      <c r="A7320" t="s">
        <v>7986</v>
      </c>
      <c r="B7320" s="68" t="s">
        <v>35</v>
      </c>
    </row>
    <row r="7321" spans="1:2">
      <c r="A7321" t="s">
        <v>6609</v>
      </c>
      <c r="B7321" s="68" t="s">
        <v>37</v>
      </c>
    </row>
    <row r="7322" spans="1:2">
      <c r="A7322" t="s">
        <v>7886</v>
      </c>
      <c r="B7322" s="68" t="s">
        <v>37</v>
      </c>
    </row>
    <row r="7323" spans="1:2">
      <c r="A7323" t="s">
        <v>2541</v>
      </c>
      <c r="B7323" s="68" t="s">
        <v>38</v>
      </c>
    </row>
    <row r="7324" spans="1:2">
      <c r="A7324" t="s">
        <v>355</v>
      </c>
      <c r="B7324" s="68" t="s">
        <v>38</v>
      </c>
    </row>
    <row r="7325" spans="1:2">
      <c r="A7325" t="s">
        <v>1202</v>
      </c>
      <c r="B7325" s="68" t="s">
        <v>74</v>
      </c>
    </row>
    <row r="7326" spans="1:2">
      <c r="A7326" t="s">
        <v>6334</v>
      </c>
      <c r="B7326" s="68" t="s">
        <v>36</v>
      </c>
    </row>
    <row r="7327" spans="1:2">
      <c r="A7327" t="s">
        <v>2542</v>
      </c>
      <c r="B7327" s="68" t="s">
        <v>38</v>
      </c>
    </row>
    <row r="7328" spans="1:2">
      <c r="A7328" t="s">
        <v>2150</v>
      </c>
      <c r="B7328" s="68" t="s">
        <v>38</v>
      </c>
    </row>
    <row r="7329" spans="1:2">
      <c r="A7329" t="s">
        <v>799</v>
      </c>
      <c r="B7329" s="68" t="s">
        <v>38</v>
      </c>
    </row>
    <row r="7330" spans="1:2">
      <c r="A7330" t="s">
        <v>5613</v>
      </c>
      <c r="B7330" s="68" t="s">
        <v>38</v>
      </c>
    </row>
    <row r="7331" spans="1:2">
      <c r="A7331" t="s">
        <v>356</v>
      </c>
      <c r="B7331" s="68" t="s">
        <v>38</v>
      </c>
    </row>
    <row r="7332" spans="1:2">
      <c r="A7332" t="s">
        <v>2543</v>
      </c>
      <c r="B7332" s="68" t="s">
        <v>38</v>
      </c>
    </row>
    <row r="7333" spans="1:2">
      <c r="A7333" t="s">
        <v>2840</v>
      </c>
      <c r="B7333" s="68" t="s">
        <v>38</v>
      </c>
    </row>
    <row r="7334" spans="1:2">
      <c r="A7334" t="s">
        <v>2544</v>
      </c>
      <c r="B7334" s="68" t="s">
        <v>38</v>
      </c>
    </row>
    <row r="7335" spans="1:2">
      <c r="A7335" t="s">
        <v>5824</v>
      </c>
      <c r="B7335" s="68" t="s">
        <v>37</v>
      </c>
    </row>
    <row r="7336" spans="1:2">
      <c r="A7336" t="s">
        <v>2683</v>
      </c>
      <c r="B7336" s="68" t="s">
        <v>38</v>
      </c>
    </row>
    <row r="7337" spans="1:2">
      <c r="A7337" t="s">
        <v>2151</v>
      </c>
      <c r="B7337" s="68" t="s">
        <v>38</v>
      </c>
    </row>
    <row r="7338" spans="1:2">
      <c r="A7338" t="s">
        <v>6335</v>
      </c>
      <c r="B7338" s="68" t="s">
        <v>36</v>
      </c>
    </row>
    <row r="7339" spans="1:2">
      <c r="A7339" t="s">
        <v>3671</v>
      </c>
      <c r="B7339" s="68" t="s">
        <v>38</v>
      </c>
    </row>
    <row r="7340" spans="1:2">
      <c r="A7340" t="s">
        <v>7239</v>
      </c>
      <c r="B7340" s="68" t="s">
        <v>37</v>
      </c>
    </row>
    <row r="7341" spans="1:2">
      <c r="A7341" t="s">
        <v>1737</v>
      </c>
      <c r="B7341" s="68" t="s">
        <v>74</v>
      </c>
    </row>
    <row r="7342" spans="1:2">
      <c r="A7342" t="s">
        <v>2545</v>
      </c>
      <c r="B7342" s="68" t="s">
        <v>38</v>
      </c>
    </row>
    <row r="7343" spans="1:2">
      <c r="A7343" t="s">
        <v>6450</v>
      </c>
      <c r="B7343" s="68" t="s">
        <v>37</v>
      </c>
    </row>
    <row r="7344" spans="1:2">
      <c r="A7344" t="s">
        <v>800</v>
      </c>
      <c r="B7344" s="68" t="s">
        <v>38</v>
      </c>
    </row>
    <row r="7345" spans="1:2">
      <c r="A7345" t="s">
        <v>6610</v>
      </c>
      <c r="B7345" s="68" t="s">
        <v>36</v>
      </c>
    </row>
    <row r="7346" spans="1:2">
      <c r="A7346" t="s">
        <v>2152</v>
      </c>
      <c r="B7346" s="68" t="s">
        <v>38</v>
      </c>
    </row>
    <row r="7347" spans="1:2">
      <c r="A7347" t="s">
        <v>357</v>
      </c>
      <c r="B7347" s="68" t="s">
        <v>74</v>
      </c>
    </row>
    <row r="7348" spans="1:2">
      <c r="A7348" t="s">
        <v>801</v>
      </c>
      <c r="B7348" s="68" t="s">
        <v>38</v>
      </c>
    </row>
    <row r="7349" spans="1:2">
      <c r="A7349" t="s">
        <v>5247</v>
      </c>
      <c r="B7349" s="68" t="s">
        <v>37</v>
      </c>
    </row>
    <row r="7350" spans="1:2">
      <c r="A7350" t="s">
        <v>6778</v>
      </c>
      <c r="B7350" s="68" t="s">
        <v>36</v>
      </c>
    </row>
    <row r="7351" spans="1:2">
      <c r="A7351" t="s">
        <v>3952</v>
      </c>
      <c r="B7351" s="68" t="s">
        <v>38</v>
      </c>
    </row>
    <row r="7352" spans="1:2">
      <c r="A7352" t="s">
        <v>3452</v>
      </c>
      <c r="B7352" s="68" t="s">
        <v>38</v>
      </c>
    </row>
    <row r="7353" spans="1:2">
      <c r="A7353" t="s">
        <v>5922</v>
      </c>
      <c r="B7353" s="68" t="s">
        <v>38</v>
      </c>
    </row>
    <row r="7354" spans="1:2">
      <c r="A7354" t="s">
        <v>6248</v>
      </c>
      <c r="B7354" s="68" t="s">
        <v>37</v>
      </c>
    </row>
    <row r="7355" spans="1:2">
      <c r="A7355" t="s">
        <v>3765</v>
      </c>
      <c r="B7355" s="68" t="s">
        <v>38</v>
      </c>
    </row>
    <row r="7356" spans="1:2">
      <c r="A7356" t="s">
        <v>7621</v>
      </c>
      <c r="B7356" s="68" t="s">
        <v>35</v>
      </c>
    </row>
    <row r="7357" spans="1:2">
      <c r="A7357" t="s">
        <v>6675</v>
      </c>
      <c r="B7357" s="68" t="s">
        <v>37</v>
      </c>
    </row>
    <row r="7358" spans="1:2">
      <c r="A7358" t="s">
        <v>7622</v>
      </c>
      <c r="B7358" s="68" t="s">
        <v>35</v>
      </c>
    </row>
    <row r="7359" spans="1:2">
      <c r="A7359" t="s">
        <v>802</v>
      </c>
      <c r="B7359" s="68" t="s">
        <v>74</v>
      </c>
    </row>
    <row r="7360" spans="1:2">
      <c r="A7360" t="s">
        <v>7513</v>
      </c>
      <c r="B7360" s="68" t="s">
        <v>36</v>
      </c>
    </row>
    <row r="7361" spans="1:2">
      <c r="A7361" t="s">
        <v>2546</v>
      </c>
      <c r="B7361" s="68" t="s">
        <v>38</v>
      </c>
    </row>
    <row r="7362" spans="1:2">
      <c r="A7362" t="s">
        <v>5923</v>
      </c>
      <c r="B7362" s="68" t="s">
        <v>37</v>
      </c>
    </row>
    <row r="7363" spans="1:2">
      <c r="A7363" t="s">
        <v>3333</v>
      </c>
      <c r="B7363" s="68" t="s">
        <v>38</v>
      </c>
    </row>
    <row r="7364" spans="1:2">
      <c r="A7364" t="s">
        <v>3453</v>
      </c>
      <c r="B7364" s="68" t="s">
        <v>38</v>
      </c>
    </row>
    <row r="7365" spans="1:2">
      <c r="A7365" t="s">
        <v>5377</v>
      </c>
      <c r="B7365" s="68" t="s">
        <v>37</v>
      </c>
    </row>
    <row r="7366" spans="1:2">
      <c r="A7366" t="s">
        <v>4623</v>
      </c>
      <c r="B7366" s="68" t="s">
        <v>38</v>
      </c>
    </row>
    <row r="7367" spans="1:2">
      <c r="A7367" t="s">
        <v>5614</v>
      </c>
      <c r="B7367" s="68" t="s">
        <v>37</v>
      </c>
    </row>
    <row r="7368" spans="1:2">
      <c r="A7368" t="s">
        <v>6759</v>
      </c>
      <c r="B7368" s="68" t="s">
        <v>36</v>
      </c>
    </row>
    <row r="7369" spans="1:2">
      <c r="A7369" t="s">
        <v>2684</v>
      </c>
      <c r="B7369" s="68" t="s">
        <v>38</v>
      </c>
    </row>
    <row r="7370" spans="1:2">
      <c r="A7370" t="s">
        <v>5378</v>
      </c>
      <c r="B7370" s="68" t="s">
        <v>38</v>
      </c>
    </row>
    <row r="7371" spans="1:2">
      <c r="A7371" t="s">
        <v>5924</v>
      </c>
      <c r="B7371" s="68" t="s">
        <v>38</v>
      </c>
    </row>
    <row r="7372" spans="1:2">
      <c r="A7372" t="s">
        <v>5778</v>
      </c>
      <c r="B7372" s="68" t="s">
        <v>37</v>
      </c>
    </row>
    <row r="7373" spans="1:2">
      <c r="A7373" t="s">
        <v>2547</v>
      </c>
      <c r="B7373" s="68" t="s">
        <v>38</v>
      </c>
    </row>
    <row r="7374" spans="1:2">
      <c r="A7374" t="s">
        <v>4246</v>
      </c>
      <c r="B7374" s="68" t="s">
        <v>74</v>
      </c>
    </row>
    <row r="7375" spans="1:2">
      <c r="A7375" t="s">
        <v>4372</v>
      </c>
      <c r="B7375" s="68" t="s">
        <v>38</v>
      </c>
    </row>
    <row r="7376" spans="1:2">
      <c r="A7376" t="s">
        <v>6451</v>
      </c>
      <c r="B7376" s="68" t="s">
        <v>38</v>
      </c>
    </row>
    <row r="7377" spans="1:2">
      <c r="A7377" t="s">
        <v>4875</v>
      </c>
      <c r="B7377" s="68" t="s">
        <v>37</v>
      </c>
    </row>
    <row r="7378" spans="1:2">
      <c r="A7378" t="s">
        <v>5494</v>
      </c>
      <c r="B7378" s="68" t="s">
        <v>37</v>
      </c>
    </row>
    <row r="7379" spans="1:2">
      <c r="A7379" t="s">
        <v>7987</v>
      </c>
      <c r="B7379" s="68" t="s">
        <v>35</v>
      </c>
    </row>
    <row r="7380" spans="1:2">
      <c r="A7380" t="s">
        <v>1117</v>
      </c>
      <c r="B7380" s="68" t="s">
        <v>38</v>
      </c>
    </row>
    <row r="7381" spans="1:2">
      <c r="A7381" t="s">
        <v>7155</v>
      </c>
      <c r="B7381" s="68" t="s">
        <v>36</v>
      </c>
    </row>
    <row r="7382" spans="1:2">
      <c r="A7382" t="s">
        <v>6611</v>
      </c>
      <c r="B7382" s="68" t="s">
        <v>37</v>
      </c>
    </row>
    <row r="7383" spans="1:2">
      <c r="A7383" t="s">
        <v>5779</v>
      </c>
      <c r="B7383" s="68" t="s">
        <v>37</v>
      </c>
    </row>
    <row r="7384" spans="1:2">
      <c r="A7384" t="s">
        <v>7623</v>
      </c>
      <c r="B7384" s="68" t="s">
        <v>36</v>
      </c>
    </row>
    <row r="7385" spans="1:2">
      <c r="A7385" t="s">
        <v>3953</v>
      </c>
      <c r="B7385" s="68" t="s">
        <v>38</v>
      </c>
    </row>
    <row r="7386" spans="1:2">
      <c r="A7386" t="s">
        <v>2368</v>
      </c>
      <c r="B7386" s="68" t="s">
        <v>38</v>
      </c>
    </row>
    <row r="7387" spans="1:2">
      <c r="A7387" t="s">
        <v>5780</v>
      </c>
      <c r="B7387" s="68" t="s">
        <v>37</v>
      </c>
    </row>
    <row r="7388" spans="1:2">
      <c r="A7388" t="s">
        <v>1738</v>
      </c>
      <c r="B7388" s="68" t="s">
        <v>74</v>
      </c>
    </row>
    <row r="7389" spans="1:2">
      <c r="A7389" t="s">
        <v>4177</v>
      </c>
      <c r="B7389" s="68" t="s">
        <v>37</v>
      </c>
    </row>
    <row r="7390" spans="1:2">
      <c r="A7390" t="s">
        <v>7514</v>
      </c>
      <c r="B7390" s="68" t="s">
        <v>35</v>
      </c>
    </row>
    <row r="7391" spans="1:2">
      <c r="A7391" t="s">
        <v>1493</v>
      </c>
      <c r="B7391" s="68" t="s">
        <v>38</v>
      </c>
    </row>
    <row r="7392" spans="1:2">
      <c r="A7392" t="s">
        <v>8170</v>
      </c>
      <c r="B7392" s="68" t="s">
        <v>36</v>
      </c>
    </row>
    <row r="7393" spans="1:2">
      <c r="A7393" t="s">
        <v>3224</v>
      </c>
      <c r="B7393" s="68" t="s">
        <v>74</v>
      </c>
    </row>
    <row r="7394" spans="1:2">
      <c r="A7394" t="s">
        <v>6612</v>
      </c>
      <c r="B7394" s="68" t="s">
        <v>37</v>
      </c>
    </row>
    <row r="7395" spans="1:2">
      <c r="A7395" t="s">
        <v>4041</v>
      </c>
      <c r="B7395" s="68" t="s">
        <v>74</v>
      </c>
    </row>
    <row r="7396" spans="1:2">
      <c r="A7396" t="s">
        <v>4042</v>
      </c>
      <c r="B7396" s="68" t="s">
        <v>74</v>
      </c>
    </row>
    <row r="7397" spans="1:2">
      <c r="A7397" t="s">
        <v>6968</v>
      </c>
      <c r="B7397" s="68" t="s">
        <v>37</v>
      </c>
    </row>
    <row r="7398" spans="1:2">
      <c r="A7398" t="s">
        <v>358</v>
      </c>
      <c r="B7398" s="68" t="s">
        <v>38</v>
      </c>
    </row>
    <row r="7399" spans="1:2">
      <c r="A7399" t="s">
        <v>6727</v>
      </c>
      <c r="B7399" s="68" t="s">
        <v>36</v>
      </c>
    </row>
    <row r="7400" spans="1:2">
      <c r="A7400" t="s">
        <v>3225</v>
      </c>
      <c r="B7400" s="68" t="s">
        <v>74</v>
      </c>
    </row>
    <row r="7401" spans="1:2">
      <c r="A7401" t="s">
        <v>1739</v>
      </c>
      <c r="B7401" s="68" t="s">
        <v>38</v>
      </c>
    </row>
    <row r="7402" spans="1:2">
      <c r="A7402" t="s">
        <v>7437</v>
      </c>
      <c r="B7402" s="68" t="s">
        <v>35</v>
      </c>
    </row>
    <row r="7403" spans="1:2">
      <c r="A7403" t="s">
        <v>7515</v>
      </c>
      <c r="B7403" s="68" t="s">
        <v>35</v>
      </c>
    </row>
    <row r="7404" spans="1:2">
      <c r="A7404" t="s">
        <v>1280</v>
      </c>
      <c r="B7404" s="68" t="s">
        <v>74</v>
      </c>
    </row>
    <row r="7405" spans="1:2">
      <c r="A7405" t="s">
        <v>5728</v>
      </c>
      <c r="B7405" s="68" t="s">
        <v>38</v>
      </c>
    </row>
    <row r="7406" spans="1:2">
      <c r="A7406" t="s">
        <v>3954</v>
      </c>
      <c r="B7406" s="68" t="s">
        <v>38</v>
      </c>
    </row>
    <row r="7407" spans="1:2">
      <c r="A7407" t="s">
        <v>1281</v>
      </c>
      <c r="B7407" s="68" t="s">
        <v>74</v>
      </c>
    </row>
    <row r="7408" spans="1:2">
      <c r="A7408" t="s">
        <v>8084</v>
      </c>
      <c r="B7408" s="68" t="s">
        <v>35</v>
      </c>
    </row>
    <row r="7409" spans="1:2">
      <c r="A7409" t="s">
        <v>359</v>
      </c>
      <c r="B7409" s="68" t="s">
        <v>74</v>
      </c>
    </row>
    <row r="7410" spans="1:2">
      <c r="A7410" t="s">
        <v>2548</v>
      </c>
      <c r="B7410" s="68" t="s">
        <v>38</v>
      </c>
    </row>
    <row r="7411" spans="1:2">
      <c r="A7411" t="s">
        <v>2369</v>
      </c>
      <c r="B7411" s="68" t="s">
        <v>38</v>
      </c>
    </row>
    <row r="7412" spans="1:2">
      <c r="A7412" t="s">
        <v>1494</v>
      </c>
      <c r="B7412" s="68" t="s">
        <v>38</v>
      </c>
    </row>
    <row r="7413" spans="1:2">
      <c r="A7413" t="s">
        <v>360</v>
      </c>
      <c r="B7413" s="68" t="s">
        <v>74</v>
      </c>
    </row>
    <row r="7414" spans="1:2">
      <c r="A7414" t="s">
        <v>4373</v>
      </c>
      <c r="B7414" s="68" t="s">
        <v>38</v>
      </c>
    </row>
    <row r="7415" spans="1:2">
      <c r="A7415" t="s">
        <v>361</v>
      </c>
      <c r="B7415" s="68" t="s">
        <v>74</v>
      </c>
    </row>
    <row r="7416" spans="1:2">
      <c r="A7416" t="s">
        <v>4043</v>
      </c>
      <c r="B7416" s="68" t="s">
        <v>38</v>
      </c>
    </row>
    <row r="7417" spans="1:2">
      <c r="A7417" t="s">
        <v>4326</v>
      </c>
      <c r="B7417" s="68" t="s">
        <v>38</v>
      </c>
    </row>
    <row r="7418" spans="1:2">
      <c r="A7418" t="s">
        <v>3766</v>
      </c>
      <c r="B7418" s="68" t="s">
        <v>38</v>
      </c>
    </row>
    <row r="7419" spans="1:2">
      <c r="A7419" t="s">
        <v>7156</v>
      </c>
      <c r="B7419" s="68" t="s">
        <v>36</v>
      </c>
    </row>
    <row r="7420" spans="1:2">
      <c r="A7420" t="s">
        <v>4374</v>
      </c>
      <c r="B7420" s="68" t="s">
        <v>38</v>
      </c>
    </row>
    <row r="7421" spans="1:2">
      <c r="A7421" t="s">
        <v>6336</v>
      </c>
      <c r="B7421" s="68" t="s">
        <v>36</v>
      </c>
    </row>
    <row r="7422" spans="1:2">
      <c r="A7422" t="s">
        <v>7767</v>
      </c>
      <c r="B7422" s="68" t="s">
        <v>37</v>
      </c>
    </row>
    <row r="7423" spans="1:2">
      <c r="A7423" t="s">
        <v>567</v>
      </c>
      <c r="B7423" s="68" t="s">
        <v>38</v>
      </c>
    </row>
    <row r="7424" spans="1:2">
      <c r="A7424" t="s">
        <v>6969</v>
      </c>
      <c r="B7424" s="68" t="s">
        <v>37</v>
      </c>
    </row>
    <row r="7425" spans="1:2">
      <c r="A7425" t="s">
        <v>3825</v>
      </c>
      <c r="B7425" s="68" t="s">
        <v>38</v>
      </c>
    </row>
    <row r="7426" spans="1:2">
      <c r="A7426" t="s">
        <v>4603</v>
      </c>
      <c r="B7426" s="68" t="s">
        <v>38</v>
      </c>
    </row>
    <row r="7427" spans="1:2">
      <c r="A7427" t="s">
        <v>5925</v>
      </c>
      <c r="B7427" s="68" t="s">
        <v>37</v>
      </c>
    </row>
    <row r="7428" spans="1:2">
      <c r="A7428" t="s">
        <v>3334</v>
      </c>
      <c r="B7428" s="68" t="s">
        <v>38</v>
      </c>
    </row>
    <row r="7429" spans="1:2">
      <c r="A7429" t="s">
        <v>5172</v>
      </c>
      <c r="B7429" s="68" t="s">
        <v>37</v>
      </c>
    </row>
    <row r="7430" spans="1:2">
      <c r="A7430" t="s">
        <v>803</v>
      </c>
      <c r="B7430" s="68" t="s">
        <v>38</v>
      </c>
    </row>
    <row r="7431" spans="1:2">
      <c r="A7431" t="s">
        <v>2841</v>
      </c>
      <c r="B7431" s="68" t="s">
        <v>74</v>
      </c>
    </row>
    <row r="7432" spans="1:2">
      <c r="A7432" t="s">
        <v>7768</v>
      </c>
      <c r="B7432" s="68" t="s">
        <v>36</v>
      </c>
    </row>
    <row r="7433" spans="1:2">
      <c r="A7433" t="s">
        <v>1657</v>
      </c>
      <c r="B7433" s="68" t="s">
        <v>38</v>
      </c>
    </row>
    <row r="7434" spans="1:2">
      <c r="A7434" t="s">
        <v>2370</v>
      </c>
      <c r="B7434" s="68" t="s">
        <v>38</v>
      </c>
    </row>
    <row r="7435" spans="1:2">
      <c r="A7435" t="s">
        <v>7157</v>
      </c>
      <c r="B7435" s="68" t="s">
        <v>37</v>
      </c>
    </row>
    <row r="7436" spans="1:2">
      <c r="A7436" t="s">
        <v>6613</v>
      </c>
      <c r="B7436" s="68" t="s">
        <v>37</v>
      </c>
    </row>
    <row r="7437" spans="1:2">
      <c r="A7437" t="s">
        <v>3226</v>
      </c>
      <c r="B7437" s="68" t="s">
        <v>74</v>
      </c>
    </row>
    <row r="7438" spans="1:2">
      <c r="A7438" t="s">
        <v>6165</v>
      </c>
      <c r="B7438" s="68" t="s">
        <v>36</v>
      </c>
    </row>
    <row r="7439" spans="1:2">
      <c r="A7439" t="s">
        <v>2371</v>
      </c>
      <c r="B7439" s="68" t="s">
        <v>38</v>
      </c>
    </row>
    <row r="7440" spans="1:2">
      <c r="A7440" t="s">
        <v>3955</v>
      </c>
      <c r="B7440" s="68" t="s">
        <v>74</v>
      </c>
    </row>
    <row r="7441" spans="1:2">
      <c r="A7441" t="s">
        <v>3956</v>
      </c>
      <c r="B7441" s="68" t="s">
        <v>38</v>
      </c>
    </row>
    <row r="7442" spans="1:2">
      <c r="A7442" t="s">
        <v>6868</v>
      </c>
      <c r="B7442" s="68" t="s">
        <v>36</v>
      </c>
    </row>
    <row r="7443" spans="1:2">
      <c r="A7443" t="s">
        <v>4876</v>
      </c>
      <c r="B7443" s="68" t="s">
        <v>38</v>
      </c>
    </row>
    <row r="7444" spans="1:2">
      <c r="A7444" t="s">
        <v>3227</v>
      </c>
      <c r="B7444" s="68" t="s">
        <v>74</v>
      </c>
    </row>
    <row r="7445" spans="1:2">
      <c r="A7445" t="s">
        <v>4639</v>
      </c>
      <c r="B7445" s="68" t="s">
        <v>37</v>
      </c>
    </row>
    <row r="7446" spans="1:2">
      <c r="A7446" t="s">
        <v>2153</v>
      </c>
      <c r="B7446" s="68" t="s">
        <v>38</v>
      </c>
    </row>
    <row r="7447" spans="1:2">
      <c r="A7447" t="s">
        <v>2685</v>
      </c>
      <c r="B7447" s="68" t="s">
        <v>38</v>
      </c>
    </row>
    <row r="7448" spans="1:2">
      <c r="A7448" t="s">
        <v>4554</v>
      </c>
      <c r="B7448" s="68" t="s">
        <v>38</v>
      </c>
    </row>
    <row r="7449" spans="1:2">
      <c r="A7449" t="s">
        <v>1740</v>
      </c>
      <c r="B7449" s="68" t="s">
        <v>74</v>
      </c>
    </row>
    <row r="7450" spans="1:2">
      <c r="A7450" t="s">
        <v>8171</v>
      </c>
      <c r="B7450" s="68" t="s">
        <v>36</v>
      </c>
    </row>
    <row r="7451" spans="1:2">
      <c r="A7451" t="s">
        <v>3335</v>
      </c>
      <c r="B7451" s="68" t="s">
        <v>38</v>
      </c>
    </row>
    <row r="7452" spans="1:2">
      <c r="A7452" t="s">
        <v>4965</v>
      </c>
      <c r="B7452" s="68" t="s">
        <v>38</v>
      </c>
    </row>
    <row r="7453" spans="1:2">
      <c r="A7453" t="s">
        <v>5615</v>
      </c>
      <c r="B7453" s="68" t="s">
        <v>38</v>
      </c>
    </row>
    <row r="7454" spans="1:2">
      <c r="A7454" t="s">
        <v>6452</v>
      </c>
      <c r="B7454" s="68" t="s">
        <v>74</v>
      </c>
    </row>
    <row r="7455" spans="1:2">
      <c r="A7455" t="s">
        <v>2154</v>
      </c>
      <c r="B7455" s="68" t="s">
        <v>38</v>
      </c>
    </row>
    <row r="7456" spans="1:2">
      <c r="A7456" t="s">
        <v>3620</v>
      </c>
      <c r="B7456" s="68" t="s">
        <v>38</v>
      </c>
    </row>
    <row r="7457" spans="1:2">
      <c r="A7457" t="s">
        <v>5495</v>
      </c>
      <c r="B7457" s="68" t="s">
        <v>37</v>
      </c>
    </row>
    <row r="7458" spans="1:2">
      <c r="A7458" t="s">
        <v>1118</v>
      </c>
      <c r="B7458" s="68" t="s">
        <v>38</v>
      </c>
    </row>
    <row r="7459" spans="1:2">
      <c r="A7459" t="s">
        <v>2155</v>
      </c>
      <c r="B7459" s="68" t="s">
        <v>38</v>
      </c>
    </row>
    <row r="7460" spans="1:2">
      <c r="A7460" t="s">
        <v>3621</v>
      </c>
      <c r="B7460" s="68" t="s">
        <v>38</v>
      </c>
    </row>
    <row r="7461" spans="1:2">
      <c r="A7461" t="s">
        <v>2372</v>
      </c>
      <c r="B7461" s="68" t="s">
        <v>74</v>
      </c>
    </row>
    <row r="7462" spans="1:2">
      <c r="A7462" t="s">
        <v>1911</v>
      </c>
      <c r="B7462" s="68" t="s">
        <v>38</v>
      </c>
    </row>
    <row r="7463" spans="1:2">
      <c r="A7463" t="s">
        <v>1912</v>
      </c>
      <c r="B7463" s="68" t="s">
        <v>38</v>
      </c>
    </row>
    <row r="7464" spans="1:2">
      <c r="A7464" t="s">
        <v>1913</v>
      </c>
      <c r="B7464" s="68" t="s">
        <v>38</v>
      </c>
    </row>
    <row r="7465" spans="1:2">
      <c r="A7465" t="s">
        <v>804</v>
      </c>
      <c r="B7465" s="68" t="s">
        <v>38</v>
      </c>
    </row>
    <row r="7466" spans="1:2">
      <c r="A7466" t="s">
        <v>1658</v>
      </c>
      <c r="B7466" s="68" t="s">
        <v>38</v>
      </c>
    </row>
    <row r="7467" spans="1:2">
      <c r="A7467" t="s">
        <v>3767</v>
      </c>
      <c r="B7467" s="68" t="s">
        <v>38</v>
      </c>
    </row>
    <row r="7468" spans="1:2">
      <c r="A7468" t="s">
        <v>1914</v>
      </c>
      <c r="B7468" s="68" t="s">
        <v>38</v>
      </c>
    </row>
    <row r="7469" spans="1:2">
      <c r="A7469" t="s">
        <v>4247</v>
      </c>
      <c r="B7469" s="68" t="s">
        <v>38</v>
      </c>
    </row>
    <row r="7470" spans="1:2">
      <c r="A7470" t="s">
        <v>7004</v>
      </c>
      <c r="B7470" s="68" t="s">
        <v>37</v>
      </c>
    </row>
    <row r="7471" spans="1:2">
      <c r="A7471" t="s">
        <v>6869</v>
      </c>
      <c r="B7471" s="68" t="s">
        <v>36</v>
      </c>
    </row>
    <row r="7472" spans="1:2">
      <c r="A7472" t="s">
        <v>475</v>
      </c>
      <c r="B7472" s="68" t="s">
        <v>38</v>
      </c>
    </row>
    <row r="7473" spans="1:2">
      <c r="A7473" t="s">
        <v>3957</v>
      </c>
      <c r="B7473" s="68" t="s">
        <v>38</v>
      </c>
    </row>
    <row r="7474" spans="1:2">
      <c r="A7474" t="s">
        <v>3527</v>
      </c>
      <c r="B7474" s="68" t="s">
        <v>38</v>
      </c>
    </row>
    <row r="7475" spans="1:2">
      <c r="A7475" t="s">
        <v>7988</v>
      </c>
      <c r="B7475" s="68" t="s">
        <v>36</v>
      </c>
    </row>
    <row r="7476" spans="1:2">
      <c r="A7476" t="s">
        <v>3997</v>
      </c>
      <c r="B7476" s="68" t="s">
        <v>38</v>
      </c>
    </row>
    <row r="7477" spans="1:2">
      <c r="A7477" t="s">
        <v>6728</v>
      </c>
      <c r="B7477" s="68" t="s">
        <v>36</v>
      </c>
    </row>
    <row r="7478" spans="1:2">
      <c r="A7478" t="s">
        <v>2686</v>
      </c>
      <c r="B7478" s="68" t="s">
        <v>38</v>
      </c>
    </row>
    <row r="7479" spans="1:2">
      <c r="A7479" t="s">
        <v>805</v>
      </c>
      <c r="B7479" s="68" t="s">
        <v>38</v>
      </c>
    </row>
    <row r="7480" spans="1:2">
      <c r="A7480" t="s">
        <v>7887</v>
      </c>
      <c r="B7480" s="68" t="s">
        <v>37</v>
      </c>
    </row>
    <row r="7481" spans="1:2">
      <c r="A7481" t="s">
        <v>6676</v>
      </c>
      <c r="B7481" s="68" t="s">
        <v>36</v>
      </c>
    </row>
    <row r="7482" spans="1:2">
      <c r="A7482" t="s">
        <v>476</v>
      </c>
      <c r="B7482" s="68" t="s">
        <v>38</v>
      </c>
    </row>
    <row r="7483" spans="1:2">
      <c r="A7483" t="s">
        <v>4109</v>
      </c>
      <c r="B7483" s="68" t="s">
        <v>74</v>
      </c>
    </row>
    <row r="7484" spans="1:2">
      <c r="A7484" t="s">
        <v>7624</v>
      </c>
      <c r="B7484" s="68" t="s">
        <v>36</v>
      </c>
    </row>
    <row r="7485" spans="1:2">
      <c r="A7485" t="s">
        <v>1119</v>
      </c>
      <c r="B7485" s="68" t="s">
        <v>38</v>
      </c>
    </row>
    <row r="7486" spans="1:2">
      <c r="A7486" t="s">
        <v>3454</v>
      </c>
      <c r="B7486" s="68" t="s">
        <v>38</v>
      </c>
    </row>
    <row r="7487" spans="1:2">
      <c r="A7487" t="s">
        <v>1915</v>
      </c>
      <c r="B7487" s="68" t="s">
        <v>38</v>
      </c>
    </row>
    <row r="7488" spans="1:2">
      <c r="A7488" t="s">
        <v>6012</v>
      </c>
      <c r="B7488" s="68" t="s">
        <v>38</v>
      </c>
    </row>
    <row r="7489" spans="1:2">
      <c r="A7489" t="s">
        <v>1203</v>
      </c>
      <c r="B7489" s="68" t="s">
        <v>74</v>
      </c>
    </row>
    <row r="7490" spans="1:2">
      <c r="A7490" t="s">
        <v>5616</v>
      </c>
      <c r="B7490" s="68" t="s">
        <v>38</v>
      </c>
    </row>
    <row r="7491" spans="1:2">
      <c r="A7491" t="s">
        <v>3958</v>
      </c>
      <c r="B7491" s="68" t="s">
        <v>38</v>
      </c>
    </row>
    <row r="7492" spans="1:2">
      <c r="A7492" t="s">
        <v>6970</v>
      </c>
      <c r="B7492" s="68" t="s">
        <v>38</v>
      </c>
    </row>
    <row r="7493" spans="1:2">
      <c r="A7493" t="s">
        <v>2549</v>
      </c>
      <c r="B7493" s="68" t="s">
        <v>38</v>
      </c>
    </row>
    <row r="7494" spans="1:2">
      <c r="A7494" t="s">
        <v>3014</v>
      </c>
      <c r="B7494" s="68" t="s">
        <v>74</v>
      </c>
    </row>
    <row r="7495" spans="1:2">
      <c r="A7495" t="s">
        <v>362</v>
      </c>
      <c r="B7495" s="68" t="s">
        <v>38</v>
      </c>
    </row>
    <row r="7496" spans="1:2">
      <c r="A7496" t="s">
        <v>6677</v>
      </c>
      <c r="B7496" s="68" t="s">
        <v>37</v>
      </c>
    </row>
    <row r="7497" spans="1:2">
      <c r="A7497" t="s">
        <v>7712</v>
      </c>
      <c r="B7497" s="68" t="s">
        <v>38</v>
      </c>
    </row>
    <row r="7498" spans="1:2">
      <c r="A7498" t="s">
        <v>2550</v>
      </c>
      <c r="B7498" s="68" t="s">
        <v>38</v>
      </c>
    </row>
    <row r="7499" spans="1:2">
      <c r="A7499" t="s">
        <v>1282</v>
      </c>
      <c r="B7499" s="68" t="s">
        <v>38</v>
      </c>
    </row>
    <row r="7500" spans="1:2">
      <c r="A7500" t="s">
        <v>1495</v>
      </c>
      <c r="B7500" s="68" t="s">
        <v>38</v>
      </c>
    </row>
    <row r="7501" spans="1:2">
      <c r="A7501" t="s">
        <v>477</v>
      </c>
      <c r="B7501" s="68" t="s">
        <v>38</v>
      </c>
    </row>
    <row r="7502" spans="1:2">
      <c r="A7502" t="s">
        <v>7409</v>
      </c>
      <c r="B7502" s="68" t="s">
        <v>36</v>
      </c>
    </row>
    <row r="7503" spans="1:2">
      <c r="A7503" t="s">
        <v>2551</v>
      </c>
      <c r="B7503" s="68" t="s">
        <v>38</v>
      </c>
    </row>
    <row r="7504" spans="1:2">
      <c r="A7504" t="s">
        <v>1916</v>
      </c>
      <c r="B7504" s="68" t="s">
        <v>38</v>
      </c>
    </row>
    <row r="7505" spans="1:2">
      <c r="A7505" t="s">
        <v>3015</v>
      </c>
      <c r="B7505" s="68" t="s">
        <v>74</v>
      </c>
    </row>
    <row r="7506" spans="1:2">
      <c r="A7506" t="s">
        <v>3228</v>
      </c>
      <c r="B7506" s="68" t="s">
        <v>74</v>
      </c>
    </row>
    <row r="7507" spans="1:2">
      <c r="A7507" t="s">
        <v>6013</v>
      </c>
      <c r="B7507" s="68" t="s">
        <v>37</v>
      </c>
    </row>
    <row r="7508" spans="1:2">
      <c r="A7508" t="s">
        <v>5926</v>
      </c>
      <c r="B7508" s="68" t="s">
        <v>37</v>
      </c>
    </row>
    <row r="7509" spans="1:2">
      <c r="A7509" t="s">
        <v>6337</v>
      </c>
      <c r="B7509" s="68" t="s">
        <v>36</v>
      </c>
    </row>
    <row r="7510" spans="1:2">
      <c r="A7510" t="s">
        <v>6453</v>
      </c>
      <c r="B7510" s="68" t="s">
        <v>37</v>
      </c>
    </row>
    <row r="7511" spans="1:2">
      <c r="A7511" t="s">
        <v>6870</v>
      </c>
      <c r="B7511" s="68" t="s">
        <v>36</v>
      </c>
    </row>
    <row r="7512" spans="1:2">
      <c r="A7512" t="s">
        <v>8085</v>
      </c>
      <c r="B7512" s="68" t="s">
        <v>36</v>
      </c>
    </row>
    <row r="7513" spans="1:2">
      <c r="A7513" t="s">
        <v>7888</v>
      </c>
      <c r="B7513" s="68" t="s">
        <v>37</v>
      </c>
    </row>
    <row r="7514" spans="1:2">
      <c r="A7514" t="s">
        <v>4966</v>
      </c>
      <c r="B7514" s="68" t="s">
        <v>38</v>
      </c>
    </row>
    <row r="7515" spans="1:2">
      <c r="A7515" t="s">
        <v>5379</v>
      </c>
      <c r="B7515" s="68" t="s">
        <v>38</v>
      </c>
    </row>
    <row r="7516" spans="1:2">
      <c r="A7516" t="s">
        <v>2908</v>
      </c>
      <c r="B7516" s="68" t="s">
        <v>38</v>
      </c>
    </row>
    <row r="7517" spans="1:2">
      <c r="A7517" t="s">
        <v>1659</v>
      </c>
      <c r="B7517" s="68" t="s">
        <v>38</v>
      </c>
    </row>
    <row r="7518" spans="1:2">
      <c r="A7518" t="s">
        <v>1917</v>
      </c>
      <c r="B7518" s="68" t="s">
        <v>38</v>
      </c>
    </row>
    <row r="7519" spans="1:2">
      <c r="A7519" t="s">
        <v>6729</v>
      </c>
      <c r="B7519" s="68" t="s">
        <v>37</v>
      </c>
    </row>
    <row r="7520" spans="1:2">
      <c r="A7520" t="s">
        <v>8086</v>
      </c>
      <c r="B7520" s="68" t="s">
        <v>36</v>
      </c>
    </row>
    <row r="7521" spans="1:2">
      <c r="A7521" t="s">
        <v>3990</v>
      </c>
      <c r="B7521" s="68" t="s">
        <v>38</v>
      </c>
    </row>
    <row r="7522" spans="1:2">
      <c r="A7522" t="s">
        <v>5825</v>
      </c>
      <c r="B7522" s="68" t="s">
        <v>37</v>
      </c>
    </row>
    <row r="7523" spans="1:2">
      <c r="A7523" t="s">
        <v>7005</v>
      </c>
      <c r="B7523" s="68" t="s">
        <v>37</v>
      </c>
    </row>
    <row r="7524" spans="1:2">
      <c r="A7524" t="s">
        <v>7625</v>
      </c>
      <c r="B7524" s="68" t="s">
        <v>37</v>
      </c>
    </row>
    <row r="7525" spans="1:2">
      <c r="A7525" t="s">
        <v>5299</v>
      </c>
      <c r="B7525" s="68" t="s">
        <v>37</v>
      </c>
    </row>
    <row r="7526" spans="1:2">
      <c r="A7526" t="s">
        <v>2156</v>
      </c>
      <c r="B7526" s="68" t="s">
        <v>38</v>
      </c>
    </row>
    <row r="7527" spans="1:2">
      <c r="A7527" t="s">
        <v>1496</v>
      </c>
      <c r="B7527" s="68" t="s">
        <v>38</v>
      </c>
    </row>
    <row r="7528" spans="1:2">
      <c r="A7528" t="s">
        <v>7626</v>
      </c>
      <c r="B7528" s="68" t="s">
        <v>37</v>
      </c>
    </row>
    <row r="7529" spans="1:2">
      <c r="A7529" t="s">
        <v>3959</v>
      </c>
      <c r="B7529" s="68" t="s">
        <v>38</v>
      </c>
    </row>
    <row r="7530" spans="1:2">
      <c r="A7530" t="s">
        <v>6871</v>
      </c>
      <c r="B7530" s="68" t="s">
        <v>36</v>
      </c>
    </row>
    <row r="7531" spans="1:2">
      <c r="A7531" t="s">
        <v>6872</v>
      </c>
      <c r="B7531" s="68" t="s">
        <v>36</v>
      </c>
    </row>
    <row r="7532" spans="1:2">
      <c r="A7532" t="s">
        <v>1660</v>
      </c>
      <c r="B7532" s="68" t="s">
        <v>38</v>
      </c>
    </row>
    <row r="7533" spans="1:2">
      <c r="A7533" t="s">
        <v>8172</v>
      </c>
      <c r="B7533" s="68" t="s">
        <v>37</v>
      </c>
    </row>
    <row r="7534" spans="1:2">
      <c r="A7534" t="s">
        <v>7989</v>
      </c>
      <c r="B7534" s="68" t="s">
        <v>37</v>
      </c>
    </row>
    <row r="7535" spans="1:2">
      <c r="A7535" t="s">
        <v>3016</v>
      </c>
      <c r="B7535" s="68" t="s">
        <v>74</v>
      </c>
    </row>
    <row r="7536" spans="1:2">
      <c r="A7536" t="s">
        <v>4967</v>
      </c>
      <c r="B7536" s="68" t="s">
        <v>38</v>
      </c>
    </row>
    <row r="7537" spans="1:2">
      <c r="A7537" t="s">
        <v>7364</v>
      </c>
      <c r="B7537" s="68" t="s">
        <v>37</v>
      </c>
    </row>
    <row r="7538" spans="1:2">
      <c r="A7538" t="s">
        <v>2373</v>
      </c>
      <c r="B7538" s="68" t="s">
        <v>38</v>
      </c>
    </row>
    <row r="7539" spans="1:2">
      <c r="A7539" t="s">
        <v>8173</v>
      </c>
      <c r="B7539" s="68" t="s">
        <v>36</v>
      </c>
    </row>
    <row r="7540" spans="1:2">
      <c r="A7540" t="s">
        <v>3768</v>
      </c>
      <c r="B7540" s="68" t="s">
        <v>38</v>
      </c>
    </row>
    <row r="7541" spans="1:2">
      <c r="A7541" t="s">
        <v>5068</v>
      </c>
      <c r="B7541" s="68" t="s">
        <v>38</v>
      </c>
    </row>
    <row r="7542" spans="1:2">
      <c r="A7542" t="s">
        <v>4178</v>
      </c>
      <c r="B7542" s="68" t="s">
        <v>38</v>
      </c>
    </row>
    <row r="7543" spans="1:2">
      <c r="A7543" t="s">
        <v>5069</v>
      </c>
      <c r="B7543" s="68" t="s">
        <v>38</v>
      </c>
    </row>
    <row r="7544" spans="1:2">
      <c r="A7544" t="s">
        <v>5173</v>
      </c>
      <c r="B7544" s="68" t="s">
        <v>37</v>
      </c>
    </row>
    <row r="7545" spans="1:2">
      <c r="A7545" t="s">
        <v>2157</v>
      </c>
      <c r="B7545" s="68" t="s">
        <v>38</v>
      </c>
    </row>
    <row r="7546" spans="1:2">
      <c r="A7546" t="s">
        <v>7889</v>
      </c>
      <c r="B7546" s="68" t="s">
        <v>36</v>
      </c>
    </row>
    <row r="7547" spans="1:2">
      <c r="A7547" t="s">
        <v>6014</v>
      </c>
      <c r="B7547" s="68" t="s">
        <v>37</v>
      </c>
    </row>
    <row r="7548" spans="1:2">
      <c r="A7548" t="s">
        <v>7990</v>
      </c>
      <c r="B7548" s="68" t="s">
        <v>37</v>
      </c>
    </row>
    <row r="7549" spans="1:2">
      <c r="A7549" t="s">
        <v>4248</v>
      </c>
      <c r="B7549" s="68" t="s">
        <v>38</v>
      </c>
    </row>
    <row r="7550" spans="1:2">
      <c r="A7550" t="s">
        <v>8174</v>
      </c>
      <c r="B7550" s="68" t="s">
        <v>36</v>
      </c>
    </row>
    <row r="7551" spans="1:2">
      <c r="A7551" t="s">
        <v>7890</v>
      </c>
      <c r="B7551" s="68" t="s">
        <v>36</v>
      </c>
    </row>
    <row r="7552" spans="1:2">
      <c r="A7552" t="s">
        <v>1918</v>
      </c>
      <c r="B7552" s="68" t="s">
        <v>38</v>
      </c>
    </row>
    <row r="7553" spans="1:2">
      <c r="A7553" t="s">
        <v>8087</v>
      </c>
      <c r="B7553" s="68" t="s">
        <v>36</v>
      </c>
    </row>
    <row r="7554" spans="1:2">
      <c r="A7554" t="s">
        <v>8088</v>
      </c>
      <c r="B7554" s="68" t="s">
        <v>36</v>
      </c>
    </row>
    <row r="7555" spans="1:2">
      <c r="A7555" t="s">
        <v>7991</v>
      </c>
      <c r="B7555" s="68" t="s">
        <v>37</v>
      </c>
    </row>
    <row r="7556" spans="1:2">
      <c r="A7556" t="s">
        <v>363</v>
      </c>
      <c r="B7556" s="68" t="s">
        <v>74</v>
      </c>
    </row>
    <row r="7557" spans="1:2">
      <c r="A7557" t="s">
        <v>364</v>
      </c>
      <c r="B7557" s="68" t="s">
        <v>74</v>
      </c>
    </row>
    <row r="7558" spans="1:2">
      <c r="A7558" t="s">
        <v>5174</v>
      </c>
      <c r="B7558" s="68" t="s">
        <v>38</v>
      </c>
    </row>
    <row r="7559" spans="1:2">
      <c r="A7559" t="s">
        <v>7516</v>
      </c>
      <c r="B7559" s="68" t="s">
        <v>35</v>
      </c>
    </row>
    <row r="7560" spans="1:2">
      <c r="A7560" t="s">
        <v>8089</v>
      </c>
      <c r="B7560" s="68" t="s">
        <v>36</v>
      </c>
    </row>
    <row r="7561" spans="1:2">
      <c r="A7561" t="s">
        <v>4698</v>
      </c>
      <c r="B7561" s="68" t="s">
        <v>37</v>
      </c>
    </row>
    <row r="7562" spans="1:2">
      <c r="A7562" t="s">
        <v>7158</v>
      </c>
      <c r="B7562" s="68" t="s">
        <v>37</v>
      </c>
    </row>
    <row r="7563" spans="1:2">
      <c r="A7563" t="s">
        <v>5380</v>
      </c>
      <c r="B7563" s="68" t="s">
        <v>38</v>
      </c>
    </row>
    <row r="7564" spans="1:2">
      <c r="A7564" t="s">
        <v>5927</v>
      </c>
      <c r="B7564" s="68" t="s">
        <v>37</v>
      </c>
    </row>
    <row r="7565" spans="1:2">
      <c r="A7565" t="s">
        <v>3017</v>
      </c>
      <c r="B7565" s="68" t="s">
        <v>38</v>
      </c>
    </row>
    <row r="7566" spans="1:2">
      <c r="A7566" t="s">
        <v>4179</v>
      </c>
      <c r="B7566" s="68" t="s">
        <v>37</v>
      </c>
    </row>
    <row r="7567" spans="1:2">
      <c r="A7567" t="s">
        <v>4672</v>
      </c>
      <c r="B7567" s="68" t="s">
        <v>38</v>
      </c>
    </row>
    <row r="7568" spans="1:2">
      <c r="A7568" t="s">
        <v>4740</v>
      </c>
      <c r="B7568" s="68" t="s">
        <v>38</v>
      </c>
    </row>
    <row r="7569" spans="1:2">
      <c r="A7569" t="s">
        <v>6971</v>
      </c>
      <c r="B7569" s="68" t="s">
        <v>38</v>
      </c>
    </row>
    <row r="7570" spans="1:2">
      <c r="A7570" t="s">
        <v>934</v>
      </c>
      <c r="B7570" s="68" t="s">
        <v>38</v>
      </c>
    </row>
    <row r="7571" spans="1:2">
      <c r="A7571" t="s">
        <v>4910</v>
      </c>
      <c r="B7571" s="68" t="s">
        <v>37</v>
      </c>
    </row>
    <row r="7572" spans="1:2">
      <c r="A7572" t="s">
        <v>2687</v>
      </c>
      <c r="B7572" s="68" t="s">
        <v>38</v>
      </c>
    </row>
    <row r="7573" spans="1:2">
      <c r="A7573" t="s">
        <v>365</v>
      </c>
      <c r="B7573" s="68" t="s">
        <v>38</v>
      </c>
    </row>
    <row r="7574" spans="1:2">
      <c r="A7574" t="s">
        <v>2688</v>
      </c>
      <c r="B7574" s="68" t="s">
        <v>38</v>
      </c>
    </row>
    <row r="7575" spans="1:2">
      <c r="A7575" t="s">
        <v>6166</v>
      </c>
      <c r="B7575" s="68" t="s">
        <v>36</v>
      </c>
    </row>
    <row r="7576" spans="1:2">
      <c r="A7576" t="s">
        <v>4044</v>
      </c>
      <c r="B7576" s="68" t="s">
        <v>38</v>
      </c>
    </row>
    <row r="7577" spans="1:2">
      <c r="A7577" t="s">
        <v>366</v>
      </c>
      <c r="B7577" s="68" t="s">
        <v>74</v>
      </c>
    </row>
    <row r="7578" spans="1:2">
      <c r="A7578" t="s">
        <v>2552</v>
      </c>
      <c r="B7578" s="68" t="s">
        <v>38</v>
      </c>
    </row>
    <row r="7579" spans="1:2">
      <c r="A7579" t="s">
        <v>3018</v>
      </c>
      <c r="B7579" s="68" t="s">
        <v>74</v>
      </c>
    </row>
    <row r="7580" spans="1:2">
      <c r="A7580" t="s">
        <v>1741</v>
      </c>
      <c r="B7580" s="68" t="s">
        <v>74</v>
      </c>
    </row>
    <row r="7581" spans="1:2">
      <c r="A7581" t="s">
        <v>1661</v>
      </c>
      <c r="B7581" s="68" t="s">
        <v>74</v>
      </c>
    </row>
    <row r="7582" spans="1:2">
      <c r="A7582" t="s">
        <v>2158</v>
      </c>
      <c r="B7582" s="68" t="s">
        <v>74</v>
      </c>
    </row>
    <row r="7583" spans="1:2">
      <c r="A7583" t="s">
        <v>2159</v>
      </c>
      <c r="B7583" s="68" t="s">
        <v>38</v>
      </c>
    </row>
    <row r="7584" spans="1:2">
      <c r="A7584" t="s">
        <v>4249</v>
      </c>
      <c r="B7584" s="68" t="s">
        <v>38</v>
      </c>
    </row>
    <row r="7585" spans="1:2">
      <c r="A7585" t="s">
        <v>1662</v>
      </c>
      <c r="B7585" s="68" t="s">
        <v>38</v>
      </c>
    </row>
    <row r="7586" spans="1:2">
      <c r="A7586" t="s">
        <v>3229</v>
      </c>
      <c r="B7586" s="68" t="s">
        <v>74</v>
      </c>
    </row>
    <row r="7587" spans="1:2">
      <c r="A7587" t="s">
        <v>3455</v>
      </c>
      <c r="B7587" s="68" t="s">
        <v>38</v>
      </c>
    </row>
    <row r="7588" spans="1:2">
      <c r="A7588" t="s">
        <v>3019</v>
      </c>
      <c r="B7588" s="68" t="s">
        <v>74</v>
      </c>
    </row>
    <row r="7589" spans="1:2">
      <c r="A7589" t="s">
        <v>3456</v>
      </c>
      <c r="B7589" s="68" t="s">
        <v>38</v>
      </c>
    </row>
    <row r="7590" spans="1:2">
      <c r="A7590" t="s">
        <v>1204</v>
      </c>
      <c r="B7590" s="68" t="s">
        <v>38</v>
      </c>
    </row>
    <row r="7591" spans="1:2">
      <c r="A7591" t="s">
        <v>7438</v>
      </c>
      <c r="B7591" s="68" t="s">
        <v>36</v>
      </c>
    </row>
    <row r="7592" spans="1:2">
      <c r="A7592" t="s">
        <v>1742</v>
      </c>
      <c r="B7592" s="68" t="s">
        <v>74</v>
      </c>
    </row>
    <row r="7593" spans="1:2">
      <c r="A7593" t="s">
        <v>806</v>
      </c>
      <c r="B7593" s="68" t="s">
        <v>74</v>
      </c>
    </row>
    <row r="7594" spans="1:2">
      <c r="A7594" t="s">
        <v>7627</v>
      </c>
      <c r="B7594" s="68" t="s">
        <v>36</v>
      </c>
    </row>
    <row r="7595" spans="1:2">
      <c r="A7595" t="s">
        <v>1743</v>
      </c>
      <c r="B7595" s="68" t="s">
        <v>74</v>
      </c>
    </row>
    <row r="7596" spans="1:2">
      <c r="A7596" t="s">
        <v>3622</v>
      </c>
      <c r="B7596" s="68" t="s">
        <v>38</v>
      </c>
    </row>
    <row r="7597" spans="1:2">
      <c r="A7597" t="s">
        <v>478</v>
      </c>
      <c r="B7597" s="68" t="s">
        <v>38</v>
      </c>
    </row>
    <row r="7598" spans="1:2">
      <c r="A7598" t="s">
        <v>2553</v>
      </c>
      <c r="B7598" s="68" t="s">
        <v>38</v>
      </c>
    </row>
    <row r="7599" spans="1:2">
      <c r="A7599" t="s">
        <v>3336</v>
      </c>
      <c r="B7599" s="68" t="s">
        <v>38</v>
      </c>
    </row>
    <row r="7600" spans="1:2">
      <c r="A7600" t="s">
        <v>5300</v>
      </c>
      <c r="B7600" s="68" t="s">
        <v>38</v>
      </c>
    </row>
    <row r="7601" spans="1:2">
      <c r="A7601" t="s">
        <v>1120</v>
      </c>
      <c r="B7601" s="68" t="s">
        <v>38</v>
      </c>
    </row>
    <row r="7602" spans="1:2">
      <c r="A7602" t="s">
        <v>6730</v>
      </c>
      <c r="B7602" s="68" t="s">
        <v>36</v>
      </c>
    </row>
    <row r="7603" spans="1:2">
      <c r="A7603" t="s">
        <v>2909</v>
      </c>
      <c r="B7603" s="68" t="s">
        <v>38</v>
      </c>
    </row>
    <row r="7604" spans="1:2">
      <c r="A7604" t="s">
        <v>4968</v>
      </c>
      <c r="B7604" s="68" t="s">
        <v>37</v>
      </c>
    </row>
    <row r="7605" spans="1:2">
      <c r="A7605" t="s">
        <v>935</v>
      </c>
      <c r="B7605" s="68" t="s">
        <v>38</v>
      </c>
    </row>
    <row r="7606" spans="1:2">
      <c r="A7606" t="s">
        <v>3230</v>
      </c>
      <c r="B7606" s="68" t="s">
        <v>74</v>
      </c>
    </row>
    <row r="7607" spans="1:2">
      <c r="A7607" t="s">
        <v>1744</v>
      </c>
      <c r="B7607" s="68" t="s">
        <v>74</v>
      </c>
    </row>
    <row r="7608" spans="1:2">
      <c r="A7608" t="s">
        <v>1497</v>
      </c>
      <c r="B7608" s="68" t="s">
        <v>38</v>
      </c>
    </row>
    <row r="7609" spans="1:2">
      <c r="A7609" t="s">
        <v>367</v>
      </c>
      <c r="B7609" s="68" t="s">
        <v>74</v>
      </c>
    </row>
    <row r="7610" spans="1:2">
      <c r="A7610" t="s">
        <v>2160</v>
      </c>
      <c r="B7610" s="68" t="s">
        <v>74</v>
      </c>
    </row>
    <row r="7611" spans="1:2">
      <c r="A7611" t="s">
        <v>807</v>
      </c>
      <c r="B7611" s="68" t="s">
        <v>74</v>
      </c>
    </row>
    <row r="7612" spans="1:2">
      <c r="A7612" t="s">
        <v>2842</v>
      </c>
      <c r="B7612" s="68" t="s">
        <v>38</v>
      </c>
    </row>
    <row r="7613" spans="1:2">
      <c r="A7613" t="s">
        <v>1359</v>
      </c>
      <c r="B7613" s="68" t="s">
        <v>74</v>
      </c>
    </row>
    <row r="7614" spans="1:2">
      <c r="A7614" t="s">
        <v>7713</v>
      </c>
      <c r="B7614" s="68" t="s">
        <v>37</v>
      </c>
    </row>
    <row r="7615" spans="1:2">
      <c r="A7615" t="s">
        <v>3528</v>
      </c>
      <c r="B7615" s="68" t="s">
        <v>74</v>
      </c>
    </row>
    <row r="7616" spans="1:2">
      <c r="A7616" t="s">
        <v>1205</v>
      </c>
      <c r="B7616" s="68" t="s">
        <v>38</v>
      </c>
    </row>
    <row r="7617" spans="1:2">
      <c r="A7617" t="s">
        <v>3231</v>
      </c>
      <c r="B7617" s="68" t="s">
        <v>74</v>
      </c>
    </row>
    <row r="7618" spans="1:2">
      <c r="A7618" t="s">
        <v>6454</v>
      </c>
      <c r="B7618" s="68" t="s">
        <v>38</v>
      </c>
    </row>
    <row r="7619" spans="1:2">
      <c r="A7619" t="s">
        <v>6167</v>
      </c>
      <c r="B7619" s="68" t="s">
        <v>38</v>
      </c>
    </row>
    <row r="7620" spans="1:2">
      <c r="A7620" t="s">
        <v>3020</v>
      </c>
      <c r="B7620" s="68" t="s">
        <v>74</v>
      </c>
    </row>
    <row r="7621" spans="1:2">
      <c r="A7621" t="s">
        <v>5781</v>
      </c>
      <c r="B7621" s="68" t="s">
        <v>38</v>
      </c>
    </row>
    <row r="7622" spans="1:2">
      <c r="A7622" t="s">
        <v>6614</v>
      </c>
      <c r="B7622" s="68" t="s">
        <v>37</v>
      </c>
    </row>
    <row r="7623" spans="1:2">
      <c r="A7623" t="s">
        <v>3529</v>
      </c>
      <c r="B7623" s="68" t="s">
        <v>74</v>
      </c>
    </row>
    <row r="7624" spans="1:2">
      <c r="A7624" t="s">
        <v>3021</v>
      </c>
      <c r="B7624" s="68" t="s">
        <v>74</v>
      </c>
    </row>
    <row r="7625" spans="1:2">
      <c r="A7625" t="s">
        <v>6168</v>
      </c>
      <c r="B7625" s="68" t="s">
        <v>36</v>
      </c>
    </row>
    <row r="7626" spans="1:2">
      <c r="A7626" t="s">
        <v>2554</v>
      </c>
      <c r="B7626" s="68" t="s">
        <v>38</v>
      </c>
    </row>
    <row r="7627" spans="1:2">
      <c r="A7627" t="s">
        <v>1206</v>
      </c>
      <c r="B7627" s="68" t="s">
        <v>38</v>
      </c>
    </row>
    <row r="7628" spans="1:2">
      <c r="A7628" t="s">
        <v>2555</v>
      </c>
      <c r="B7628" s="68" t="s">
        <v>38</v>
      </c>
    </row>
    <row r="7629" spans="1:2">
      <c r="A7629" t="s">
        <v>1207</v>
      </c>
      <c r="B7629" s="68" t="s">
        <v>38</v>
      </c>
    </row>
    <row r="7630" spans="1:2">
      <c r="A7630" t="s">
        <v>4110</v>
      </c>
      <c r="B7630" s="68" t="s">
        <v>37</v>
      </c>
    </row>
    <row r="7631" spans="1:2">
      <c r="A7631" t="s">
        <v>5617</v>
      </c>
      <c r="B7631" s="68" t="s">
        <v>37</v>
      </c>
    </row>
    <row r="7632" spans="1:2">
      <c r="A7632" t="s">
        <v>4111</v>
      </c>
      <c r="B7632" s="68" t="s">
        <v>36</v>
      </c>
    </row>
    <row r="7633" spans="1:2">
      <c r="A7633" t="s">
        <v>7517</v>
      </c>
      <c r="B7633" s="68" t="s">
        <v>37</v>
      </c>
    </row>
    <row r="7634" spans="1:2">
      <c r="A7634" t="s">
        <v>7891</v>
      </c>
      <c r="B7634" s="68" t="s">
        <v>36</v>
      </c>
    </row>
    <row r="7635" spans="1:2">
      <c r="A7635" t="s">
        <v>7240</v>
      </c>
      <c r="B7635" s="68" t="s">
        <v>37</v>
      </c>
    </row>
    <row r="7636" spans="1:2">
      <c r="A7636" t="s">
        <v>7410</v>
      </c>
      <c r="B7636" s="68" t="s">
        <v>37</v>
      </c>
    </row>
    <row r="7637" spans="1:2">
      <c r="A7637" t="s">
        <v>7693</v>
      </c>
      <c r="B7637" s="68" t="s">
        <v>36</v>
      </c>
    </row>
    <row r="7638" spans="1:2">
      <c r="A7638" t="s">
        <v>5618</v>
      </c>
      <c r="B7638" s="68" t="s">
        <v>37</v>
      </c>
    </row>
    <row r="7639" spans="1:2">
      <c r="A7639" t="s">
        <v>5496</v>
      </c>
      <c r="B7639" s="68" t="s">
        <v>38</v>
      </c>
    </row>
    <row r="7640" spans="1:2">
      <c r="A7640" t="s">
        <v>5301</v>
      </c>
      <c r="B7640" s="68" t="s">
        <v>38</v>
      </c>
    </row>
    <row r="7641" spans="1:2">
      <c r="A7641" t="s">
        <v>8090</v>
      </c>
      <c r="B7641" s="68" t="s">
        <v>36</v>
      </c>
    </row>
    <row r="7642" spans="1:2">
      <c r="A7642" t="s">
        <v>5619</v>
      </c>
      <c r="B7642" s="68" t="s">
        <v>38</v>
      </c>
    </row>
    <row r="7643" spans="1:2">
      <c r="A7643" t="s">
        <v>6455</v>
      </c>
      <c r="B7643" s="68" t="s">
        <v>38</v>
      </c>
    </row>
    <row r="7644" spans="1:2">
      <c r="A7644" t="s">
        <v>2161</v>
      </c>
      <c r="B7644" s="68" t="s">
        <v>74</v>
      </c>
    </row>
    <row r="7645" spans="1:2">
      <c r="A7645" t="s">
        <v>3457</v>
      </c>
      <c r="B7645" s="68" t="s">
        <v>38</v>
      </c>
    </row>
    <row r="7646" spans="1:2">
      <c r="A7646" t="s">
        <v>5497</v>
      </c>
      <c r="B7646" s="68" t="s">
        <v>38</v>
      </c>
    </row>
    <row r="7647" spans="1:2">
      <c r="A7647" t="s">
        <v>2374</v>
      </c>
      <c r="B7647" s="68" t="s">
        <v>38</v>
      </c>
    </row>
    <row r="7648" spans="1:2">
      <c r="A7648" t="s">
        <v>6615</v>
      </c>
      <c r="B7648" s="68" t="s">
        <v>37</v>
      </c>
    </row>
    <row r="7649" spans="1:2">
      <c r="A7649" t="s">
        <v>4969</v>
      </c>
      <c r="B7649" s="68" t="s">
        <v>38</v>
      </c>
    </row>
    <row r="7650" spans="1:2">
      <c r="A7650" t="s">
        <v>368</v>
      </c>
      <c r="B7650" s="68" t="s">
        <v>74</v>
      </c>
    </row>
    <row r="7651" spans="1:2">
      <c r="A7651" t="s">
        <v>808</v>
      </c>
      <c r="B7651" s="68" t="s">
        <v>74</v>
      </c>
    </row>
    <row r="7652" spans="1:2">
      <c r="A7652" t="s">
        <v>1121</v>
      </c>
      <c r="B7652" s="68" t="s">
        <v>38</v>
      </c>
    </row>
    <row r="7653" spans="1:2">
      <c r="A7653" t="s">
        <v>2843</v>
      </c>
      <c r="B7653" s="68" t="s">
        <v>38</v>
      </c>
    </row>
    <row r="7654" spans="1:2">
      <c r="A7654" t="s">
        <v>809</v>
      </c>
      <c r="B7654" s="68" t="s">
        <v>74</v>
      </c>
    </row>
    <row r="7655" spans="1:2">
      <c r="A7655" t="s">
        <v>5498</v>
      </c>
      <c r="B7655" s="68" t="s">
        <v>37</v>
      </c>
    </row>
    <row r="7656" spans="1:2">
      <c r="A7656" t="s">
        <v>1663</v>
      </c>
      <c r="B7656" s="68" t="s">
        <v>38</v>
      </c>
    </row>
    <row r="7657" spans="1:2">
      <c r="A7657" t="s">
        <v>4375</v>
      </c>
      <c r="B7657" s="68" t="s">
        <v>74</v>
      </c>
    </row>
    <row r="7658" spans="1:2">
      <c r="A7658" t="s">
        <v>2162</v>
      </c>
      <c r="B7658" s="68" t="s">
        <v>38</v>
      </c>
    </row>
    <row r="7659" spans="1:2">
      <c r="A7659" t="s">
        <v>1360</v>
      </c>
      <c r="B7659" s="68" t="s">
        <v>74</v>
      </c>
    </row>
    <row r="7660" spans="1:2">
      <c r="A7660" t="s">
        <v>369</v>
      </c>
      <c r="B7660" s="68" t="s">
        <v>38</v>
      </c>
    </row>
    <row r="7661" spans="1:2">
      <c r="A7661" t="s">
        <v>370</v>
      </c>
      <c r="B7661" s="68" t="s">
        <v>74</v>
      </c>
    </row>
    <row r="7662" spans="1:2">
      <c r="A7662" t="s">
        <v>1361</v>
      </c>
      <c r="B7662" s="68" t="s">
        <v>74</v>
      </c>
    </row>
    <row r="7663" spans="1:2">
      <c r="A7663" t="s">
        <v>2163</v>
      </c>
      <c r="B7663" s="68" t="s">
        <v>38</v>
      </c>
    </row>
    <row r="7664" spans="1:2">
      <c r="A7664" t="s">
        <v>7006</v>
      </c>
      <c r="B7664" s="68" t="s">
        <v>37</v>
      </c>
    </row>
    <row r="7665" spans="1:2">
      <c r="A7665" t="s">
        <v>1664</v>
      </c>
      <c r="B7665" s="68" t="s">
        <v>38</v>
      </c>
    </row>
    <row r="7666" spans="1:2">
      <c r="A7666" t="s">
        <v>3458</v>
      </c>
      <c r="B7666" s="68" t="s">
        <v>38</v>
      </c>
    </row>
    <row r="7667" spans="1:2">
      <c r="A7667" t="s">
        <v>1283</v>
      </c>
      <c r="B7667" s="68" t="s">
        <v>38</v>
      </c>
    </row>
    <row r="7668" spans="1:2">
      <c r="A7668" t="s">
        <v>4970</v>
      </c>
      <c r="B7668" s="68" t="s">
        <v>38</v>
      </c>
    </row>
    <row r="7669" spans="1:2">
      <c r="A7669" t="s">
        <v>2164</v>
      </c>
      <c r="B7669" s="68" t="s">
        <v>74</v>
      </c>
    </row>
    <row r="7670" spans="1:2">
      <c r="A7670" t="s">
        <v>1362</v>
      </c>
      <c r="B7670" s="68" t="s">
        <v>74</v>
      </c>
    </row>
    <row r="7671" spans="1:2">
      <c r="A7671" t="s">
        <v>6616</v>
      </c>
      <c r="B7671" s="68" t="s">
        <v>37</v>
      </c>
    </row>
    <row r="7672" spans="1:2">
      <c r="A7672" t="s">
        <v>4045</v>
      </c>
      <c r="B7672" s="68" t="s">
        <v>38</v>
      </c>
    </row>
    <row r="7673" spans="1:2">
      <c r="A7673" t="s">
        <v>2556</v>
      </c>
      <c r="B7673" s="68" t="s">
        <v>74</v>
      </c>
    </row>
    <row r="7674" spans="1:2">
      <c r="A7674" t="s">
        <v>2556</v>
      </c>
      <c r="B7674" s="68" t="s">
        <v>36</v>
      </c>
    </row>
    <row r="7675" spans="1:2">
      <c r="A7675" t="s">
        <v>2375</v>
      </c>
      <c r="B7675" s="68" t="s">
        <v>74</v>
      </c>
    </row>
    <row r="7676" spans="1:2">
      <c r="A7676" t="s">
        <v>3022</v>
      </c>
      <c r="B7676" s="68" t="s">
        <v>74</v>
      </c>
    </row>
    <row r="7677" spans="1:2">
      <c r="A7677" t="s">
        <v>1919</v>
      </c>
      <c r="B7677" s="68" t="s">
        <v>38</v>
      </c>
    </row>
    <row r="7678" spans="1:2">
      <c r="A7678" t="s">
        <v>1920</v>
      </c>
      <c r="B7678" s="68" t="s">
        <v>38</v>
      </c>
    </row>
    <row r="7679" spans="1:2">
      <c r="A7679" t="s">
        <v>1284</v>
      </c>
      <c r="B7679" s="68" t="s">
        <v>74</v>
      </c>
    </row>
    <row r="7680" spans="1:2">
      <c r="A7680" t="s">
        <v>1921</v>
      </c>
      <c r="B7680" s="68" t="s">
        <v>38</v>
      </c>
    </row>
    <row r="7681" spans="1:2">
      <c r="A7681" t="s">
        <v>568</v>
      </c>
      <c r="B7681" s="68" t="s">
        <v>38</v>
      </c>
    </row>
    <row r="7682" spans="1:2">
      <c r="A7682" t="s">
        <v>479</v>
      </c>
      <c r="B7682" s="68" t="s">
        <v>38</v>
      </c>
    </row>
    <row r="7683" spans="1:2">
      <c r="A7683" t="s">
        <v>569</v>
      </c>
      <c r="B7683" s="68" t="s">
        <v>38</v>
      </c>
    </row>
    <row r="7684" spans="1:2">
      <c r="A7684" t="s">
        <v>1498</v>
      </c>
      <c r="B7684" s="68" t="s">
        <v>38</v>
      </c>
    </row>
    <row r="7685" spans="1:2">
      <c r="A7685" t="s">
        <v>4376</v>
      </c>
      <c r="B7685" s="68" t="s">
        <v>38</v>
      </c>
    </row>
    <row r="7686" spans="1:2">
      <c r="A7686" t="s">
        <v>7337</v>
      </c>
      <c r="B7686" s="68" t="s">
        <v>36</v>
      </c>
    </row>
    <row r="7687" spans="1:2">
      <c r="A7687" t="s">
        <v>4180</v>
      </c>
      <c r="B7687" s="68" t="s">
        <v>37</v>
      </c>
    </row>
    <row r="7688" spans="1:2">
      <c r="A7688" t="s">
        <v>5381</v>
      </c>
      <c r="B7688" s="68" t="s">
        <v>38</v>
      </c>
    </row>
    <row r="7689" spans="1:2">
      <c r="A7689" t="s">
        <v>1922</v>
      </c>
      <c r="B7689" s="68" t="s">
        <v>38</v>
      </c>
    </row>
    <row r="7690" spans="1:2">
      <c r="A7690" t="s">
        <v>3232</v>
      </c>
      <c r="B7690" s="68" t="s">
        <v>74</v>
      </c>
    </row>
    <row r="7691" spans="1:2">
      <c r="A7691" t="s">
        <v>2844</v>
      </c>
      <c r="B7691" s="68" t="s">
        <v>38</v>
      </c>
    </row>
    <row r="7692" spans="1:2">
      <c r="A7692" t="s">
        <v>1499</v>
      </c>
      <c r="B7692" s="68" t="s">
        <v>38</v>
      </c>
    </row>
    <row r="7693" spans="1:2">
      <c r="A7693" t="s">
        <v>4280</v>
      </c>
      <c r="B7693" s="68" t="s">
        <v>37</v>
      </c>
    </row>
    <row r="7694" spans="1:2">
      <c r="A7694" t="s">
        <v>371</v>
      </c>
      <c r="B7694" s="68" t="s">
        <v>74</v>
      </c>
    </row>
    <row r="7695" spans="1:2">
      <c r="A7695" t="s">
        <v>3960</v>
      </c>
      <c r="B7695" s="68" t="s">
        <v>38</v>
      </c>
    </row>
    <row r="7696" spans="1:2">
      <c r="A7696" t="s">
        <v>3023</v>
      </c>
      <c r="B7696" s="68" t="s">
        <v>74</v>
      </c>
    </row>
    <row r="7697" spans="1:2">
      <c r="A7697" t="s">
        <v>4377</v>
      </c>
      <c r="B7697" s="68" t="s">
        <v>38</v>
      </c>
    </row>
    <row r="7698" spans="1:2">
      <c r="A7698" t="s">
        <v>2557</v>
      </c>
      <c r="B7698" s="68" t="s">
        <v>38</v>
      </c>
    </row>
    <row r="7699" spans="1:2">
      <c r="A7699" t="s">
        <v>1285</v>
      </c>
      <c r="B7699" s="68" t="s">
        <v>74</v>
      </c>
    </row>
    <row r="7700" spans="1:2">
      <c r="A7700" t="s">
        <v>3530</v>
      </c>
      <c r="B7700" s="68" t="s">
        <v>38</v>
      </c>
    </row>
    <row r="7701" spans="1:2">
      <c r="A7701" t="s">
        <v>5302</v>
      </c>
      <c r="B7701" s="68" t="s">
        <v>37</v>
      </c>
    </row>
    <row r="7702" spans="1:2">
      <c r="A7702" t="s">
        <v>4112</v>
      </c>
      <c r="B7702" s="68" t="s">
        <v>38</v>
      </c>
    </row>
    <row r="7703" spans="1:2">
      <c r="A7703" t="s">
        <v>5928</v>
      </c>
      <c r="B7703" s="68" t="s">
        <v>37</v>
      </c>
    </row>
    <row r="7704" spans="1:2">
      <c r="A7704" t="s">
        <v>6066</v>
      </c>
      <c r="B7704" s="68" t="s">
        <v>74</v>
      </c>
    </row>
    <row r="7705" spans="1:2">
      <c r="A7705" t="s">
        <v>3233</v>
      </c>
      <c r="B7705" s="68" t="s">
        <v>74</v>
      </c>
    </row>
    <row r="7706" spans="1:2">
      <c r="A7706" t="s">
        <v>372</v>
      </c>
      <c r="B7706" s="68" t="s">
        <v>38</v>
      </c>
    </row>
    <row r="7707" spans="1:2">
      <c r="A7707" t="s">
        <v>7411</v>
      </c>
      <c r="B7707" s="68" t="s">
        <v>37</v>
      </c>
    </row>
    <row r="7708" spans="1:2">
      <c r="A7708" t="s">
        <v>3623</v>
      </c>
      <c r="B7708" s="68" t="s">
        <v>38</v>
      </c>
    </row>
    <row r="7709" spans="1:2">
      <c r="A7709" t="s">
        <v>4799</v>
      </c>
      <c r="B7709" s="68" t="s">
        <v>37</v>
      </c>
    </row>
    <row r="7710" spans="1:2">
      <c r="A7710" t="s">
        <v>1923</v>
      </c>
      <c r="B7710" s="68" t="s">
        <v>38</v>
      </c>
    </row>
    <row r="7711" spans="1:2">
      <c r="A7711" t="s">
        <v>1500</v>
      </c>
      <c r="B7711" s="68" t="s">
        <v>38</v>
      </c>
    </row>
    <row r="7712" spans="1:2">
      <c r="A7712" t="s">
        <v>1501</v>
      </c>
      <c r="B7712" s="68" t="s">
        <v>74</v>
      </c>
    </row>
    <row r="7713" spans="1:2">
      <c r="A7713" t="s">
        <v>3624</v>
      </c>
      <c r="B7713" s="68" t="s">
        <v>38</v>
      </c>
    </row>
    <row r="7714" spans="1:2">
      <c r="A7714" t="s">
        <v>2165</v>
      </c>
      <c r="B7714" s="68" t="s">
        <v>74</v>
      </c>
    </row>
    <row r="7715" spans="1:2">
      <c r="A7715" t="s">
        <v>1924</v>
      </c>
      <c r="B7715" s="68" t="s">
        <v>38</v>
      </c>
    </row>
    <row r="7716" spans="1:2">
      <c r="A7716" t="s">
        <v>3769</v>
      </c>
      <c r="B7716" s="68" t="s">
        <v>38</v>
      </c>
    </row>
    <row r="7717" spans="1:2">
      <c r="A7717" t="s">
        <v>6873</v>
      </c>
      <c r="B7717" s="68" t="s">
        <v>36</v>
      </c>
    </row>
    <row r="7718" spans="1:2">
      <c r="A7718" t="s">
        <v>1208</v>
      </c>
      <c r="B7718" s="68" t="s">
        <v>74</v>
      </c>
    </row>
    <row r="7719" spans="1:2">
      <c r="A7719" t="s">
        <v>5303</v>
      </c>
      <c r="B7719" s="68" t="s">
        <v>38</v>
      </c>
    </row>
    <row r="7720" spans="1:2">
      <c r="A7720" t="s">
        <v>1665</v>
      </c>
      <c r="B7720" s="68" t="s">
        <v>74</v>
      </c>
    </row>
    <row r="7721" spans="1:2">
      <c r="A7721" t="s">
        <v>2558</v>
      </c>
      <c r="B7721" s="68" t="s">
        <v>38</v>
      </c>
    </row>
    <row r="7722" spans="1:2">
      <c r="A7722" t="s">
        <v>5499</v>
      </c>
      <c r="B7722" s="68" t="s">
        <v>37</v>
      </c>
    </row>
    <row r="7723" spans="1:2">
      <c r="A7723" t="s">
        <v>2559</v>
      </c>
      <c r="B7723" s="68" t="s">
        <v>38</v>
      </c>
    </row>
    <row r="7724" spans="1:2">
      <c r="A7724" t="s">
        <v>3459</v>
      </c>
      <c r="B7724" s="68" t="s">
        <v>38</v>
      </c>
    </row>
    <row r="7725" spans="1:2">
      <c r="A7725" t="s">
        <v>3337</v>
      </c>
      <c r="B7725" s="68" t="s">
        <v>74</v>
      </c>
    </row>
    <row r="7726" spans="1:2">
      <c r="A7726" t="s">
        <v>3024</v>
      </c>
      <c r="B7726" s="68" t="s">
        <v>74</v>
      </c>
    </row>
    <row r="7727" spans="1:2">
      <c r="A7727" t="s">
        <v>6067</v>
      </c>
      <c r="B7727" s="68" t="s">
        <v>37</v>
      </c>
    </row>
    <row r="7728" spans="1:2">
      <c r="A7728" t="s">
        <v>373</v>
      </c>
      <c r="B7728" s="68" t="s">
        <v>38</v>
      </c>
    </row>
    <row r="7729" spans="1:2">
      <c r="A7729" t="s">
        <v>5248</v>
      </c>
      <c r="B7729" s="68" t="s">
        <v>38</v>
      </c>
    </row>
    <row r="7730" spans="1:2">
      <c r="A7730" t="s">
        <v>810</v>
      </c>
      <c r="B7730" s="68" t="s">
        <v>38</v>
      </c>
    </row>
    <row r="7731" spans="1:2">
      <c r="A7731" t="s">
        <v>374</v>
      </c>
      <c r="B7731" s="68" t="s">
        <v>74</v>
      </c>
    </row>
    <row r="7732" spans="1:2">
      <c r="A7732" t="s">
        <v>4181</v>
      </c>
      <c r="B7732" s="68" t="s">
        <v>38</v>
      </c>
    </row>
    <row r="7733" spans="1:2">
      <c r="A7733" t="s">
        <v>2845</v>
      </c>
      <c r="B7733" s="68" t="s">
        <v>74</v>
      </c>
    </row>
    <row r="7734" spans="1:2">
      <c r="A7734" t="s">
        <v>1502</v>
      </c>
      <c r="B7734" s="68" t="s">
        <v>38</v>
      </c>
    </row>
    <row r="7735" spans="1:2">
      <c r="A7735" t="s">
        <v>1503</v>
      </c>
      <c r="B7735" s="68" t="s">
        <v>38</v>
      </c>
    </row>
    <row r="7736" spans="1:2">
      <c r="A7736" t="s">
        <v>7628</v>
      </c>
      <c r="B7736" s="68" t="s">
        <v>35</v>
      </c>
    </row>
    <row r="7737" spans="1:2">
      <c r="A7737" t="s">
        <v>3672</v>
      </c>
      <c r="B7737" s="68" t="s">
        <v>38</v>
      </c>
    </row>
    <row r="7738" spans="1:2">
      <c r="A7738" t="s">
        <v>1666</v>
      </c>
      <c r="B7738" s="68" t="s">
        <v>38</v>
      </c>
    </row>
    <row r="7739" spans="1:2">
      <c r="A7739" t="s">
        <v>6972</v>
      </c>
      <c r="B7739" s="68" t="s">
        <v>37</v>
      </c>
    </row>
    <row r="7740" spans="1:2">
      <c r="A7740" t="s">
        <v>6456</v>
      </c>
      <c r="B7740" s="68" t="s">
        <v>37</v>
      </c>
    </row>
    <row r="7741" spans="1:2">
      <c r="A7741" t="s">
        <v>4113</v>
      </c>
      <c r="B7741" s="68" t="s">
        <v>36</v>
      </c>
    </row>
    <row r="7742" spans="1:2">
      <c r="A7742" t="s">
        <v>7518</v>
      </c>
      <c r="B7742" s="68" t="s">
        <v>37</v>
      </c>
    </row>
    <row r="7743" spans="1:2">
      <c r="A7743" t="s">
        <v>5535</v>
      </c>
      <c r="B7743" s="68" t="s">
        <v>36</v>
      </c>
    </row>
    <row r="7744" spans="1:2">
      <c r="A7744" t="s">
        <v>3961</v>
      </c>
      <c r="B7744" s="68" t="s">
        <v>38</v>
      </c>
    </row>
    <row r="7745" spans="1:2">
      <c r="A7745" t="s">
        <v>3025</v>
      </c>
      <c r="B7745" s="68" t="s">
        <v>74</v>
      </c>
    </row>
    <row r="7746" spans="1:2">
      <c r="A7746" t="s">
        <v>1925</v>
      </c>
      <c r="B7746" s="68" t="s">
        <v>38</v>
      </c>
    </row>
    <row r="7747" spans="1:2">
      <c r="A7747" t="s">
        <v>1286</v>
      </c>
      <c r="B7747" s="68" t="s">
        <v>38</v>
      </c>
    </row>
    <row r="7748" spans="1:2">
      <c r="A7748" t="s">
        <v>7159</v>
      </c>
      <c r="B7748" s="68" t="s">
        <v>37</v>
      </c>
    </row>
    <row r="7749" spans="1:2">
      <c r="A7749" t="s">
        <v>1667</v>
      </c>
      <c r="B7749" s="68" t="s">
        <v>38</v>
      </c>
    </row>
    <row r="7750" spans="1:2">
      <c r="A7750" t="s">
        <v>1745</v>
      </c>
      <c r="B7750" s="68" t="s">
        <v>38</v>
      </c>
    </row>
    <row r="7751" spans="1:2">
      <c r="A7751" t="s">
        <v>480</v>
      </c>
      <c r="B7751" s="68" t="s">
        <v>38</v>
      </c>
    </row>
    <row r="7752" spans="1:2">
      <c r="A7752" t="s">
        <v>2846</v>
      </c>
      <c r="B7752" s="68" t="s">
        <v>38</v>
      </c>
    </row>
    <row r="7753" spans="1:2">
      <c r="A7753" t="s">
        <v>2166</v>
      </c>
      <c r="B7753" s="68" t="s">
        <v>38</v>
      </c>
    </row>
    <row r="7754" spans="1:2">
      <c r="A7754" t="s">
        <v>2167</v>
      </c>
      <c r="B7754" s="68" t="s">
        <v>38</v>
      </c>
    </row>
    <row r="7755" spans="1:2">
      <c r="A7755" t="s">
        <v>2847</v>
      </c>
      <c r="B7755" s="68" t="s">
        <v>38</v>
      </c>
    </row>
    <row r="7756" spans="1:2">
      <c r="A7756" t="s">
        <v>2848</v>
      </c>
      <c r="B7756" s="68" t="s">
        <v>38</v>
      </c>
    </row>
    <row r="7757" spans="1:2">
      <c r="A7757" t="s">
        <v>811</v>
      </c>
      <c r="B7757" s="68" t="s">
        <v>38</v>
      </c>
    </row>
    <row r="7758" spans="1:2">
      <c r="A7758" t="s">
        <v>4529</v>
      </c>
      <c r="B7758" s="68" t="s">
        <v>38</v>
      </c>
    </row>
    <row r="7759" spans="1:2">
      <c r="A7759" t="s">
        <v>4673</v>
      </c>
      <c r="B7759" s="68" t="s">
        <v>38</v>
      </c>
    </row>
    <row r="7760" spans="1:2">
      <c r="A7760" t="s">
        <v>4604</v>
      </c>
      <c r="B7760" s="68" t="s">
        <v>74</v>
      </c>
    </row>
    <row r="7761" spans="1:2">
      <c r="A7761" t="s">
        <v>1504</v>
      </c>
      <c r="B7761" s="68" t="s">
        <v>38</v>
      </c>
    </row>
    <row r="7762" spans="1:2">
      <c r="A7762" t="s">
        <v>1926</v>
      </c>
      <c r="B7762" s="68" t="s">
        <v>38</v>
      </c>
    </row>
    <row r="7763" spans="1:2">
      <c r="A7763" t="s">
        <v>3234</v>
      </c>
      <c r="B7763" s="68" t="s">
        <v>74</v>
      </c>
    </row>
    <row r="7764" spans="1:2">
      <c r="A7764" t="s">
        <v>812</v>
      </c>
      <c r="B7764" s="68" t="s">
        <v>74</v>
      </c>
    </row>
    <row r="7765" spans="1:2">
      <c r="A7765" t="s">
        <v>4327</v>
      </c>
      <c r="B7765" s="68" t="s">
        <v>38</v>
      </c>
    </row>
    <row r="7766" spans="1:2">
      <c r="A7766" t="s">
        <v>1927</v>
      </c>
      <c r="B7766" s="68" t="s">
        <v>38</v>
      </c>
    </row>
    <row r="7767" spans="1:2">
      <c r="A7767" t="s">
        <v>4281</v>
      </c>
      <c r="B7767" s="68" t="s">
        <v>37</v>
      </c>
    </row>
    <row r="7768" spans="1:2">
      <c r="A7768" t="s">
        <v>4911</v>
      </c>
      <c r="B7768" s="68" t="s">
        <v>38</v>
      </c>
    </row>
    <row r="7769" spans="1:2">
      <c r="A7769" t="s">
        <v>6874</v>
      </c>
      <c r="B7769" s="68" t="s">
        <v>36</v>
      </c>
    </row>
    <row r="7770" spans="1:2">
      <c r="A7770" t="s">
        <v>2376</v>
      </c>
      <c r="B7770" s="68" t="s">
        <v>38</v>
      </c>
    </row>
    <row r="7771" spans="1:2">
      <c r="A7771" t="s">
        <v>2377</v>
      </c>
      <c r="B7771" s="68" t="s">
        <v>38</v>
      </c>
    </row>
    <row r="7772" spans="1:2">
      <c r="A7772" t="s">
        <v>375</v>
      </c>
      <c r="B7772" s="68" t="s">
        <v>38</v>
      </c>
    </row>
    <row r="7773" spans="1:2">
      <c r="A7773" t="s">
        <v>5620</v>
      </c>
      <c r="B7773" s="68" t="s">
        <v>38</v>
      </c>
    </row>
    <row r="7774" spans="1:2">
      <c r="A7774" t="s">
        <v>3338</v>
      </c>
      <c r="B7774" s="68" t="s">
        <v>38</v>
      </c>
    </row>
    <row r="7775" spans="1:2">
      <c r="A7775" t="s">
        <v>3339</v>
      </c>
      <c r="B7775" s="68" t="s">
        <v>38</v>
      </c>
    </row>
    <row r="7776" spans="1:2">
      <c r="A7776" t="s">
        <v>1363</v>
      </c>
      <c r="B7776" s="68" t="s">
        <v>74</v>
      </c>
    </row>
    <row r="7777" spans="1:2">
      <c r="A7777" t="s">
        <v>1364</v>
      </c>
      <c r="B7777" s="68" t="s">
        <v>38</v>
      </c>
    </row>
    <row r="7778" spans="1:2">
      <c r="A7778" t="s">
        <v>2560</v>
      </c>
      <c r="B7778" s="68" t="s">
        <v>38</v>
      </c>
    </row>
    <row r="7779" spans="1:2">
      <c r="A7779" t="s">
        <v>1209</v>
      </c>
      <c r="B7779" s="68" t="s">
        <v>38</v>
      </c>
    </row>
    <row r="7780" spans="1:2">
      <c r="A7780" t="s">
        <v>2561</v>
      </c>
      <c r="B7780" s="68" t="s">
        <v>38</v>
      </c>
    </row>
    <row r="7781" spans="1:2">
      <c r="A7781" t="s">
        <v>376</v>
      </c>
      <c r="B7781" s="68" t="s">
        <v>38</v>
      </c>
    </row>
    <row r="7782" spans="1:2">
      <c r="A7782" t="s">
        <v>1668</v>
      </c>
      <c r="B7782" s="68" t="s">
        <v>38</v>
      </c>
    </row>
    <row r="7783" spans="1:2">
      <c r="A7783" t="s">
        <v>2168</v>
      </c>
      <c r="B7783" s="68" t="s">
        <v>38</v>
      </c>
    </row>
    <row r="7784" spans="1:2">
      <c r="A7784" t="s">
        <v>4624</v>
      </c>
      <c r="B7784" s="68" t="s">
        <v>38</v>
      </c>
    </row>
    <row r="7785" spans="1:2">
      <c r="A7785" t="s">
        <v>570</v>
      </c>
      <c r="B7785" s="68" t="s">
        <v>38</v>
      </c>
    </row>
    <row r="7786" spans="1:2">
      <c r="A7786" t="s">
        <v>1746</v>
      </c>
      <c r="B7786" s="68" t="s">
        <v>74</v>
      </c>
    </row>
    <row r="7787" spans="1:2">
      <c r="A7787" t="s">
        <v>3235</v>
      </c>
      <c r="B7787" s="68" t="s">
        <v>74</v>
      </c>
    </row>
    <row r="7788" spans="1:2">
      <c r="A7788" t="s">
        <v>3962</v>
      </c>
      <c r="B7788" s="68" t="s">
        <v>74</v>
      </c>
    </row>
    <row r="7789" spans="1:2">
      <c r="A7789" t="s">
        <v>7365</v>
      </c>
      <c r="B7789" s="68" t="s">
        <v>37</v>
      </c>
    </row>
    <row r="7790" spans="1:2">
      <c r="A7790" t="s">
        <v>813</v>
      </c>
      <c r="B7790" s="68" t="s">
        <v>38</v>
      </c>
    </row>
    <row r="7791" spans="1:2">
      <c r="A7791" t="s">
        <v>3770</v>
      </c>
      <c r="B7791" s="68" t="s">
        <v>38</v>
      </c>
    </row>
    <row r="7792" spans="1:2">
      <c r="A7792" t="s">
        <v>2689</v>
      </c>
      <c r="B7792" s="68" t="s">
        <v>38</v>
      </c>
    </row>
    <row r="7793" spans="1:2">
      <c r="A7793" t="s">
        <v>936</v>
      </c>
      <c r="B7793" s="68" t="s">
        <v>38</v>
      </c>
    </row>
    <row r="7794" spans="1:2">
      <c r="A7794" t="s">
        <v>571</v>
      </c>
      <c r="B7794" s="68" t="s">
        <v>38</v>
      </c>
    </row>
    <row r="7795" spans="1:2">
      <c r="A7795" t="s">
        <v>4114</v>
      </c>
      <c r="B7795" s="68" t="s">
        <v>38</v>
      </c>
    </row>
    <row r="7796" spans="1:2">
      <c r="A7796" t="s">
        <v>3340</v>
      </c>
      <c r="B7796" s="68" t="s">
        <v>74</v>
      </c>
    </row>
    <row r="7797" spans="1:2">
      <c r="A7797" t="s">
        <v>377</v>
      </c>
      <c r="B7797" s="68" t="s">
        <v>38</v>
      </c>
    </row>
    <row r="7798" spans="1:2">
      <c r="A7798" t="s">
        <v>2378</v>
      </c>
      <c r="B7798" s="68" t="s">
        <v>38</v>
      </c>
    </row>
    <row r="7799" spans="1:2">
      <c r="A7799" t="s">
        <v>2849</v>
      </c>
      <c r="B7799" s="68" t="s">
        <v>38</v>
      </c>
    </row>
    <row r="7800" spans="1:2">
      <c r="A7800" t="s">
        <v>5304</v>
      </c>
      <c r="B7800" s="68" t="s">
        <v>37</v>
      </c>
    </row>
    <row r="7801" spans="1:2">
      <c r="A7801" t="s">
        <v>4420</v>
      </c>
      <c r="B7801" s="68" t="s">
        <v>74</v>
      </c>
    </row>
    <row r="7802" spans="1:2">
      <c r="A7802" t="s">
        <v>814</v>
      </c>
      <c r="B7802" s="68" t="s">
        <v>38</v>
      </c>
    </row>
    <row r="7803" spans="1:2">
      <c r="A7803" t="s">
        <v>2379</v>
      </c>
      <c r="B7803" s="68" t="s">
        <v>74</v>
      </c>
    </row>
    <row r="7804" spans="1:2">
      <c r="A7804" t="s">
        <v>3236</v>
      </c>
      <c r="B7804" s="68" t="s">
        <v>38</v>
      </c>
    </row>
    <row r="7805" spans="1:2">
      <c r="A7805" t="s">
        <v>4282</v>
      </c>
      <c r="B7805" s="68" t="s">
        <v>37</v>
      </c>
    </row>
    <row r="7806" spans="1:2">
      <c r="A7806" t="s">
        <v>4421</v>
      </c>
      <c r="B7806" s="68" t="s">
        <v>38</v>
      </c>
    </row>
    <row r="7807" spans="1:2">
      <c r="A7807" t="s">
        <v>4182</v>
      </c>
      <c r="B7807" s="68" t="s">
        <v>37</v>
      </c>
    </row>
    <row r="7808" spans="1:2">
      <c r="A7808" t="s">
        <v>2757</v>
      </c>
      <c r="B7808" s="68" t="s">
        <v>38</v>
      </c>
    </row>
    <row r="7809" spans="1:2">
      <c r="A7809" t="s">
        <v>2169</v>
      </c>
      <c r="B7809" s="68" t="s">
        <v>38</v>
      </c>
    </row>
    <row r="7810" spans="1:2">
      <c r="A7810" t="s">
        <v>7769</v>
      </c>
      <c r="B7810" s="68" t="s">
        <v>36</v>
      </c>
    </row>
    <row r="7811" spans="1:2">
      <c r="A7811" t="s">
        <v>937</v>
      </c>
      <c r="B7811" s="68" t="s">
        <v>38</v>
      </c>
    </row>
    <row r="7812" spans="1:2">
      <c r="A7812" t="s">
        <v>378</v>
      </c>
      <c r="B7812" s="68" t="s">
        <v>38</v>
      </c>
    </row>
    <row r="7813" spans="1:2">
      <c r="A7813" t="s">
        <v>4422</v>
      </c>
      <c r="B7813" s="68" t="s">
        <v>38</v>
      </c>
    </row>
    <row r="7814" spans="1:2">
      <c r="A7814" t="s">
        <v>4674</v>
      </c>
      <c r="B7814" s="68" t="s">
        <v>37</v>
      </c>
    </row>
    <row r="7815" spans="1:2">
      <c r="A7815" t="s">
        <v>938</v>
      </c>
      <c r="B7815" s="68" t="s">
        <v>38</v>
      </c>
    </row>
    <row r="7816" spans="1:2">
      <c r="A7816" t="s">
        <v>7412</v>
      </c>
      <c r="B7816" s="68" t="s">
        <v>37</v>
      </c>
    </row>
    <row r="7817" spans="1:2">
      <c r="A7817" t="s">
        <v>6617</v>
      </c>
      <c r="B7817" s="68" t="s">
        <v>36</v>
      </c>
    </row>
    <row r="7818" spans="1:2">
      <c r="A7818" t="s">
        <v>5621</v>
      </c>
      <c r="B7818" s="68" t="s">
        <v>38</v>
      </c>
    </row>
    <row r="7819" spans="1:2">
      <c r="A7819" t="s">
        <v>7519</v>
      </c>
      <c r="B7819" s="68" t="s">
        <v>37</v>
      </c>
    </row>
    <row r="7820" spans="1:2">
      <c r="A7820" t="s">
        <v>4741</v>
      </c>
      <c r="B7820" s="68" t="s">
        <v>38</v>
      </c>
    </row>
    <row r="7821" spans="1:2">
      <c r="A7821" t="s">
        <v>3460</v>
      </c>
      <c r="B7821" s="68" t="s">
        <v>38</v>
      </c>
    </row>
    <row r="7822" spans="1:2">
      <c r="A7822" t="s">
        <v>379</v>
      </c>
      <c r="B7822" s="68" t="s">
        <v>74</v>
      </c>
    </row>
    <row r="7823" spans="1:2">
      <c r="A7823" t="s">
        <v>6678</v>
      </c>
      <c r="B7823" s="68" t="s">
        <v>37</v>
      </c>
    </row>
    <row r="7824" spans="1:2">
      <c r="A7824" t="s">
        <v>6338</v>
      </c>
      <c r="B7824" s="68" t="s">
        <v>36</v>
      </c>
    </row>
    <row r="7825" spans="1:2">
      <c r="A7825" t="s">
        <v>5622</v>
      </c>
      <c r="B7825" s="68" t="s">
        <v>38</v>
      </c>
    </row>
    <row r="7826" spans="1:2">
      <c r="A7826" t="s">
        <v>815</v>
      </c>
      <c r="B7826" s="68" t="s">
        <v>38</v>
      </c>
    </row>
    <row r="7827" spans="1:2">
      <c r="A7827" t="s">
        <v>5826</v>
      </c>
      <c r="B7827" s="68" t="s">
        <v>37</v>
      </c>
    </row>
    <row r="7828" spans="1:2">
      <c r="A7828" t="s">
        <v>572</v>
      </c>
      <c r="B7828" s="68" t="s">
        <v>38</v>
      </c>
    </row>
    <row r="7829" spans="1:2">
      <c r="A7829" t="s">
        <v>4800</v>
      </c>
      <c r="B7829" s="68" t="s">
        <v>37</v>
      </c>
    </row>
    <row r="7830" spans="1:2">
      <c r="A7830" t="s">
        <v>5500</v>
      </c>
      <c r="B7830" s="68" t="s">
        <v>37</v>
      </c>
    </row>
    <row r="7831" spans="1:2">
      <c r="A7831" t="s">
        <v>7892</v>
      </c>
      <c r="B7831" s="68" t="s">
        <v>35</v>
      </c>
    </row>
    <row r="7832" spans="1:2">
      <c r="A7832" t="s">
        <v>2562</v>
      </c>
      <c r="B7832" s="68" t="s">
        <v>38</v>
      </c>
    </row>
    <row r="7833" spans="1:2">
      <c r="A7833" t="s">
        <v>3625</v>
      </c>
      <c r="B7833" s="68" t="s">
        <v>38</v>
      </c>
    </row>
    <row r="7834" spans="1:2">
      <c r="A7834" t="s">
        <v>380</v>
      </c>
      <c r="B7834" s="68" t="s">
        <v>38</v>
      </c>
    </row>
    <row r="7835" spans="1:2">
      <c r="A7835" t="s">
        <v>6679</v>
      </c>
      <c r="B7835" s="68" t="s">
        <v>36</v>
      </c>
    </row>
    <row r="7836" spans="1:2">
      <c r="A7836" t="s">
        <v>6973</v>
      </c>
      <c r="B7836" s="68" t="s">
        <v>37</v>
      </c>
    </row>
    <row r="7837" spans="1:2">
      <c r="A7837" t="s">
        <v>6618</v>
      </c>
      <c r="B7837" s="68" t="s">
        <v>36</v>
      </c>
    </row>
    <row r="7838" spans="1:2">
      <c r="A7838" t="s">
        <v>1287</v>
      </c>
      <c r="B7838" s="68" t="s">
        <v>74</v>
      </c>
    </row>
    <row r="7839" spans="1:2">
      <c r="A7839" t="s">
        <v>2850</v>
      </c>
      <c r="B7839" s="68" t="s">
        <v>38</v>
      </c>
    </row>
    <row r="7840" spans="1:2">
      <c r="A7840" t="s">
        <v>2170</v>
      </c>
      <c r="B7840" s="68" t="s">
        <v>38</v>
      </c>
    </row>
    <row r="7841" spans="1:2">
      <c r="A7841" t="s">
        <v>4552</v>
      </c>
      <c r="B7841" s="68" t="s">
        <v>38</v>
      </c>
    </row>
    <row r="7842" spans="1:2">
      <c r="A7842" t="s">
        <v>3341</v>
      </c>
      <c r="B7842" s="68" t="s">
        <v>38</v>
      </c>
    </row>
    <row r="7843" spans="1:2">
      <c r="A7843" t="s">
        <v>2563</v>
      </c>
      <c r="B7843" s="68" t="s">
        <v>38</v>
      </c>
    </row>
    <row r="7844" spans="1:2">
      <c r="A7844" t="s">
        <v>6974</v>
      </c>
      <c r="B7844" s="68" t="s">
        <v>38</v>
      </c>
    </row>
    <row r="7845" spans="1:2">
      <c r="A7845" t="s">
        <v>6975</v>
      </c>
      <c r="B7845" s="68" t="s">
        <v>38</v>
      </c>
    </row>
    <row r="7846" spans="1:2">
      <c r="A7846" t="s">
        <v>1505</v>
      </c>
      <c r="B7846" s="68" t="s">
        <v>38</v>
      </c>
    </row>
    <row r="7847" spans="1:2">
      <c r="A7847" t="s">
        <v>3771</v>
      </c>
      <c r="B7847" s="68" t="s">
        <v>38</v>
      </c>
    </row>
    <row r="7848" spans="1:2">
      <c r="A7848" t="s">
        <v>1210</v>
      </c>
      <c r="B7848" s="68" t="s">
        <v>38</v>
      </c>
    </row>
    <row r="7849" spans="1:2">
      <c r="A7849" t="s">
        <v>939</v>
      </c>
      <c r="B7849" s="68" t="s">
        <v>38</v>
      </c>
    </row>
    <row r="7850" spans="1:2">
      <c r="A7850" t="s">
        <v>1122</v>
      </c>
      <c r="B7850" s="68" t="s">
        <v>38</v>
      </c>
    </row>
    <row r="7851" spans="1:2">
      <c r="A7851" t="s">
        <v>5305</v>
      </c>
      <c r="B7851" s="68" t="s">
        <v>37</v>
      </c>
    </row>
    <row r="7852" spans="1:2">
      <c r="A7852" t="s">
        <v>1928</v>
      </c>
      <c r="B7852" s="68" t="s">
        <v>38</v>
      </c>
    </row>
    <row r="7853" spans="1:2">
      <c r="A7853" t="s">
        <v>4469</v>
      </c>
      <c r="B7853" s="68" t="s">
        <v>38</v>
      </c>
    </row>
    <row r="7854" spans="1:2">
      <c r="A7854" t="s">
        <v>3237</v>
      </c>
      <c r="B7854" s="68" t="s">
        <v>74</v>
      </c>
    </row>
    <row r="7855" spans="1:2">
      <c r="A7855" t="s">
        <v>1123</v>
      </c>
      <c r="B7855" s="68" t="s">
        <v>38</v>
      </c>
    </row>
    <row r="7856" spans="1:2">
      <c r="A7856" t="s">
        <v>816</v>
      </c>
      <c r="B7856" s="68" t="s">
        <v>74</v>
      </c>
    </row>
    <row r="7857" spans="1:2">
      <c r="A7857" t="s">
        <v>1288</v>
      </c>
      <c r="B7857" s="68" t="s">
        <v>38</v>
      </c>
    </row>
    <row r="7858" spans="1:2">
      <c r="A7858" t="s">
        <v>3531</v>
      </c>
      <c r="B7858" s="68" t="s">
        <v>74</v>
      </c>
    </row>
    <row r="7859" spans="1:2">
      <c r="A7859" t="s">
        <v>3238</v>
      </c>
      <c r="B7859" s="68" t="s">
        <v>74</v>
      </c>
    </row>
    <row r="7860" spans="1:2">
      <c r="A7860" t="s">
        <v>3239</v>
      </c>
      <c r="B7860" s="68" t="s">
        <v>74</v>
      </c>
    </row>
    <row r="7861" spans="1:2">
      <c r="A7861" t="s">
        <v>3772</v>
      </c>
      <c r="B7861" s="68" t="s">
        <v>38</v>
      </c>
    </row>
    <row r="7862" spans="1:2">
      <c r="A7862" t="s">
        <v>2171</v>
      </c>
      <c r="B7862" s="68" t="s">
        <v>38</v>
      </c>
    </row>
    <row r="7863" spans="1:2">
      <c r="A7863" t="s">
        <v>3240</v>
      </c>
      <c r="B7863" s="68" t="s">
        <v>74</v>
      </c>
    </row>
    <row r="7864" spans="1:2">
      <c r="A7864" t="s">
        <v>4328</v>
      </c>
      <c r="B7864" s="68" t="s">
        <v>38</v>
      </c>
    </row>
    <row r="7865" spans="1:2">
      <c r="A7865" t="s">
        <v>381</v>
      </c>
      <c r="B7865" s="68" t="s">
        <v>38</v>
      </c>
    </row>
    <row r="7866" spans="1:2">
      <c r="A7866" t="s">
        <v>3673</v>
      </c>
      <c r="B7866" s="68" t="s">
        <v>38</v>
      </c>
    </row>
    <row r="7867" spans="1:2">
      <c r="A7867" t="s">
        <v>3773</v>
      </c>
      <c r="B7867" s="68" t="s">
        <v>38</v>
      </c>
    </row>
    <row r="7868" spans="1:2">
      <c r="A7868" t="s">
        <v>1124</v>
      </c>
      <c r="B7868" s="68" t="s">
        <v>38</v>
      </c>
    </row>
    <row r="7869" spans="1:2">
      <c r="A7869" t="s">
        <v>3241</v>
      </c>
      <c r="B7869" s="68" t="s">
        <v>38</v>
      </c>
    </row>
    <row r="7870" spans="1:2">
      <c r="A7870" t="s">
        <v>3342</v>
      </c>
      <c r="B7870" s="68" t="s">
        <v>38</v>
      </c>
    </row>
    <row r="7871" spans="1:2">
      <c r="A7871" t="s">
        <v>4675</v>
      </c>
      <c r="B7871" s="68" t="s">
        <v>38</v>
      </c>
    </row>
    <row r="7872" spans="1:2">
      <c r="A7872" t="s">
        <v>2564</v>
      </c>
      <c r="B7872" s="68" t="s">
        <v>38</v>
      </c>
    </row>
    <row r="7873" spans="1:2">
      <c r="A7873" t="s">
        <v>2380</v>
      </c>
      <c r="B7873" s="68" t="s">
        <v>38</v>
      </c>
    </row>
    <row r="7874" spans="1:2">
      <c r="A7874" t="s">
        <v>6779</v>
      </c>
      <c r="B7874" s="68" t="s">
        <v>37</v>
      </c>
    </row>
    <row r="7875" spans="1:2">
      <c r="A7875" t="s">
        <v>5827</v>
      </c>
      <c r="B7875" s="68" t="s">
        <v>38</v>
      </c>
    </row>
    <row r="7876" spans="1:2">
      <c r="A7876" t="s">
        <v>4676</v>
      </c>
      <c r="B7876" s="68" t="s">
        <v>38</v>
      </c>
    </row>
    <row r="7877" spans="1:2">
      <c r="A7877" t="s">
        <v>1929</v>
      </c>
      <c r="B7877" s="68" t="s">
        <v>38</v>
      </c>
    </row>
    <row r="7878" spans="1:2">
      <c r="A7878" t="s">
        <v>2172</v>
      </c>
      <c r="B7878" s="68" t="s">
        <v>38</v>
      </c>
    </row>
    <row r="7879" spans="1:2">
      <c r="A7879" t="s">
        <v>2173</v>
      </c>
      <c r="B7879" s="68" t="s">
        <v>38</v>
      </c>
    </row>
    <row r="7880" spans="1:2">
      <c r="A7880" t="s">
        <v>1211</v>
      </c>
      <c r="B7880" s="68" t="s">
        <v>38</v>
      </c>
    </row>
    <row r="7881" spans="1:2">
      <c r="A7881" t="s">
        <v>3774</v>
      </c>
      <c r="B7881" s="68" t="s">
        <v>38</v>
      </c>
    </row>
    <row r="7882" spans="1:2">
      <c r="A7882" t="s">
        <v>6169</v>
      </c>
      <c r="B7882" s="68" t="s">
        <v>36</v>
      </c>
    </row>
    <row r="7883" spans="1:2">
      <c r="A7883" t="s">
        <v>1747</v>
      </c>
      <c r="B7883" s="68" t="s">
        <v>74</v>
      </c>
    </row>
    <row r="7884" spans="1:2">
      <c r="A7884" t="s">
        <v>2174</v>
      </c>
      <c r="B7884" s="68" t="s">
        <v>38</v>
      </c>
    </row>
    <row r="7885" spans="1:2">
      <c r="A7885" t="s">
        <v>1748</v>
      </c>
      <c r="B7885" s="68" t="s">
        <v>38</v>
      </c>
    </row>
    <row r="7886" spans="1:2">
      <c r="A7886" t="s">
        <v>2175</v>
      </c>
      <c r="B7886" s="68" t="s">
        <v>38</v>
      </c>
    </row>
    <row r="7887" spans="1:2">
      <c r="A7887" t="s">
        <v>3775</v>
      </c>
      <c r="B7887" s="68" t="s">
        <v>38</v>
      </c>
    </row>
    <row r="7888" spans="1:2">
      <c r="A7888" t="s">
        <v>4115</v>
      </c>
      <c r="B7888" s="68" t="s">
        <v>37</v>
      </c>
    </row>
    <row r="7889" spans="1:2">
      <c r="A7889" t="s">
        <v>1669</v>
      </c>
      <c r="B7889" s="68" t="s">
        <v>38</v>
      </c>
    </row>
    <row r="7890" spans="1:2">
      <c r="A7890" t="s">
        <v>3242</v>
      </c>
      <c r="B7890" s="68" t="s">
        <v>38</v>
      </c>
    </row>
    <row r="7891" spans="1:2">
      <c r="A7891" t="s">
        <v>5623</v>
      </c>
      <c r="B7891" s="68" t="s">
        <v>38</v>
      </c>
    </row>
    <row r="7892" spans="1:2">
      <c r="A7892" t="s">
        <v>6170</v>
      </c>
      <c r="B7892" s="68" t="s">
        <v>36</v>
      </c>
    </row>
    <row r="7893" spans="1:2">
      <c r="A7893" t="s">
        <v>4423</v>
      </c>
      <c r="B7893" s="68" t="s">
        <v>74</v>
      </c>
    </row>
    <row r="7894" spans="1:2">
      <c r="A7894" t="s">
        <v>2758</v>
      </c>
      <c r="B7894" s="68" t="s">
        <v>38</v>
      </c>
    </row>
    <row r="7895" spans="1:2">
      <c r="A7895" t="s">
        <v>3243</v>
      </c>
      <c r="B7895" s="68" t="s">
        <v>74</v>
      </c>
    </row>
    <row r="7896" spans="1:2">
      <c r="A7896" t="s">
        <v>7338</v>
      </c>
      <c r="B7896" s="68" t="s">
        <v>35</v>
      </c>
    </row>
    <row r="7897" spans="1:2">
      <c r="A7897" t="s">
        <v>5306</v>
      </c>
      <c r="B7897" s="68" t="s">
        <v>37</v>
      </c>
    </row>
    <row r="7898" spans="1:2">
      <c r="A7898" t="s">
        <v>8091</v>
      </c>
      <c r="B7898" s="68" t="s">
        <v>36</v>
      </c>
    </row>
    <row r="7899" spans="1:2">
      <c r="A7899" t="s">
        <v>940</v>
      </c>
      <c r="B7899" s="68" t="s">
        <v>38</v>
      </c>
    </row>
    <row r="7900" spans="1:2">
      <c r="A7900" t="s">
        <v>5624</v>
      </c>
      <c r="B7900" s="68" t="s">
        <v>37</v>
      </c>
    </row>
    <row r="7901" spans="1:2">
      <c r="A7901" t="s">
        <v>5729</v>
      </c>
      <c r="B7901" s="68" t="s">
        <v>38</v>
      </c>
    </row>
    <row r="7902" spans="1:2">
      <c r="A7902" t="s">
        <v>5929</v>
      </c>
      <c r="B7902" s="68" t="s">
        <v>37</v>
      </c>
    </row>
    <row r="7903" spans="1:2">
      <c r="A7903" t="s">
        <v>5730</v>
      </c>
      <c r="B7903" s="68" t="s">
        <v>38</v>
      </c>
    </row>
    <row r="7904" spans="1:2">
      <c r="A7904" t="s">
        <v>8175</v>
      </c>
      <c r="B7904" s="68" t="s">
        <v>36</v>
      </c>
    </row>
    <row r="7905" spans="1:2">
      <c r="A7905" t="s">
        <v>3963</v>
      </c>
      <c r="B7905" s="68" t="s">
        <v>74</v>
      </c>
    </row>
    <row r="7906" spans="1:2">
      <c r="A7906" t="s">
        <v>5625</v>
      </c>
      <c r="B7906" s="68" t="s">
        <v>37</v>
      </c>
    </row>
    <row r="7907" spans="1:2">
      <c r="A7907" t="s">
        <v>8176</v>
      </c>
      <c r="B7907" s="68" t="s">
        <v>36</v>
      </c>
    </row>
    <row r="7908" spans="1:2">
      <c r="A7908" t="s">
        <v>3964</v>
      </c>
      <c r="B7908" s="68" t="s">
        <v>38</v>
      </c>
    </row>
    <row r="7909" spans="1:2">
      <c r="A7909" t="s">
        <v>3026</v>
      </c>
      <c r="B7909" s="68" t="s">
        <v>74</v>
      </c>
    </row>
    <row r="7910" spans="1:2">
      <c r="A7910" t="s">
        <v>7520</v>
      </c>
      <c r="B7910" s="68" t="s">
        <v>35</v>
      </c>
    </row>
    <row r="7911" spans="1:2">
      <c r="A7911" t="s">
        <v>2381</v>
      </c>
      <c r="B7911" s="68" t="s">
        <v>38</v>
      </c>
    </row>
    <row r="7912" spans="1:2">
      <c r="A7912" t="s">
        <v>8092</v>
      </c>
      <c r="B7912" s="68" t="s">
        <v>36</v>
      </c>
    </row>
    <row r="7913" spans="1:2">
      <c r="A7913" t="s">
        <v>1125</v>
      </c>
      <c r="B7913" s="68" t="s">
        <v>38</v>
      </c>
    </row>
    <row r="7914" spans="1:2">
      <c r="A7914" t="s">
        <v>3826</v>
      </c>
      <c r="B7914" s="68" t="s">
        <v>38</v>
      </c>
    </row>
    <row r="7915" spans="1:2">
      <c r="A7915" t="s">
        <v>1289</v>
      </c>
      <c r="B7915" s="68" t="s">
        <v>38</v>
      </c>
    </row>
    <row r="7916" spans="1:2">
      <c r="A7916" t="s">
        <v>817</v>
      </c>
      <c r="B7916" s="68" t="s">
        <v>38</v>
      </c>
    </row>
    <row r="7917" spans="1:2">
      <c r="A7917" t="s">
        <v>941</v>
      </c>
      <c r="B7917" s="68" t="s">
        <v>38</v>
      </c>
    </row>
    <row r="7918" spans="1:2">
      <c r="A7918" t="s">
        <v>3343</v>
      </c>
      <c r="B7918" s="68" t="s">
        <v>38</v>
      </c>
    </row>
    <row r="7919" spans="1:2">
      <c r="A7919" t="s">
        <v>4640</v>
      </c>
      <c r="B7919" s="68" t="s">
        <v>37</v>
      </c>
    </row>
    <row r="7920" spans="1:2">
      <c r="A7920" t="s">
        <v>3776</v>
      </c>
      <c r="B7920" s="68" t="s">
        <v>38</v>
      </c>
    </row>
    <row r="7921" spans="1:2">
      <c r="A7921" t="s">
        <v>382</v>
      </c>
      <c r="B7921" s="68" t="s">
        <v>38</v>
      </c>
    </row>
    <row r="7922" spans="1:2">
      <c r="A7922" t="s">
        <v>7672</v>
      </c>
      <c r="B7922" s="68" t="s">
        <v>36</v>
      </c>
    </row>
    <row r="7923" spans="1:2">
      <c r="A7923" t="s">
        <v>7629</v>
      </c>
      <c r="B7923" s="68" t="s">
        <v>35</v>
      </c>
    </row>
    <row r="7924" spans="1:2">
      <c r="A7924" t="s">
        <v>7521</v>
      </c>
      <c r="B7924" s="68" t="s">
        <v>36</v>
      </c>
    </row>
    <row r="7925" spans="1:2">
      <c r="A7925" t="s">
        <v>3461</v>
      </c>
      <c r="B7925" s="68" t="s">
        <v>38</v>
      </c>
    </row>
    <row r="7926" spans="1:2">
      <c r="A7926" t="s">
        <v>7992</v>
      </c>
      <c r="B7926" s="68" t="s">
        <v>37</v>
      </c>
    </row>
    <row r="7927" spans="1:2">
      <c r="A7927" t="s">
        <v>5731</v>
      </c>
      <c r="B7927" s="68" t="s">
        <v>38</v>
      </c>
    </row>
    <row r="7928" spans="1:2">
      <c r="A7928" t="s">
        <v>7694</v>
      </c>
      <c r="B7928" s="68" t="s">
        <v>37</v>
      </c>
    </row>
    <row r="7929" spans="1:2">
      <c r="A7929" t="s">
        <v>5930</v>
      </c>
      <c r="B7929" s="68" t="s">
        <v>37</v>
      </c>
    </row>
    <row r="7930" spans="1:2">
      <c r="A7930" t="s">
        <v>1126</v>
      </c>
      <c r="B7930" s="68" t="s">
        <v>38</v>
      </c>
    </row>
    <row r="7931" spans="1:2">
      <c r="A7931" t="s">
        <v>5931</v>
      </c>
      <c r="B7931" s="68" t="s">
        <v>37</v>
      </c>
    </row>
    <row r="7932" spans="1:2">
      <c r="A7932" t="s">
        <v>6457</v>
      </c>
      <c r="B7932" s="68" t="s">
        <v>37</v>
      </c>
    </row>
    <row r="7933" spans="1:2">
      <c r="A7933" t="s">
        <v>8093</v>
      </c>
      <c r="B7933" s="68" t="s">
        <v>36</v>
      </c>
    </row>
    <row r="7934" spans="1:2">
      <c r="A7934" t="s">
        <v>3827</v>
      </c>
      <c r="B7934" s="68" t="s">
        <v>38</v>
      </c>
    </row>
    <row r="7935" spans="1:2">
      <c r="A7935" t="s">
        <v>8094</v>
      </c>
      <c r="B7935" s="68" t="s">
        <v>36</v>
      </c>
    </row>
    <row r="7936" spans="1:2">
      <c r="A7936" t="s">
        <v>1127</v>
      </c>
      <c r="B7936" s="68" t="s">
        <v>38</v>
      </c>
    </row>
    <row r="7937" spans="1:2">
      <c r="A7937" t="s">
        <v>3027</v>
      </c>
      <c r="B7937" s="68" t="s">
        <v>74</v>
      </c>
    </row>
    <row r="7938" spans="1:2">
      <c r="A7938" t="s">
        <v>1212</v>
      </c>
      <c r="B7938" s="68" t="s">
        <v>38</v>
      </c>
    </row>
    <row r="7939" spans="1:2">
      <c r="A7939" t="s">
        <v>383</v>
      </c>
      <c r="B7939" s="68" t="s">
        <v>38</v>
      </c>
    </row>
    <row r="7940" spans="1:2">
      <c r="A7940" t="s">
        <v>4183</v>
      </c>
      <c r="B7940" s="68" t="s">
        <v>36</v>
      </c>
    </row>
    <row r="7941" spans="1:2">
      <c r="A7941" t="s">
        <v>2565</v>
      </c>
      <c r="B7941" s="68" t="s">
        <v>38</v>
      </c>
    </row>
    <row r="7942" spans="1:2">
      <c r="A7942" t="s">
        <v>942</v>
      </c>
      <c r="B7942" s="68" t="s">
        <v>38</v>
      </c>
    </row>
    <row r="7943" spans="1:2">
      <c r="A7943" t="s">
        <v>6458</v>
      </c>
      <c r="B7943" s="68" t="s">
        <v>38</v>
      </c>
    </row>
    <row r="7944" spans="1:2">
      <c r="A7944" t="s">
        <v>3828</v>
      </c>
      <c r="B7944" s="68" t="s">
        <v>38</v>
      </c>
    </row>
    <row r="7945" spans="1:2">
      <c r="A7945" t="s">
        <v>2910</v>
      </c>
      <c r="B7945" s="68" t="s">
        <v>38</v>
      </c>
    </row>
    <row r="7946" spans="1:2">
      <c r="A7946" t="s">
        <v>3777</v>
      </c>
      <c r="B7946" s="68" t="s">
        <v>38</v>
      </c>
    </row>
    <row r="7947" spans="1:2">
      <c r="A7947" t="s">
        <v>3829</v>
      </c>
      <c r="B7947" s="68" t="s">
        <v>38</v>
      </c>
    </row>
    <row r="7948" spans="1:2">
      <c r="A7948" t="s">
        <v>818</v>
      </c>
      <c r="B7948" s="68" t="s">
        <v>38</v>
      </c>
    </row>
    <row r="7949" spans="1:2">
      <c r="A7949" t="s">
        <v>1128</v>
      </c>
      <c r="B7949" s="68" t="s">
        <v>38</v>
      </c>
    </row>
    <row r="7950" spans="1:2">
      <c r="A7950" t="s">
        <v>7893</v>
      </c>
      <c r="B7950" s="68" t="s">
        <v>37</v>
      </c>
    </row>
    <row r="7951" spans="1:2">
      <c r="A7951" t="s">
        <v>819</v>
      </c>
      <c r="B7951" s="68" t="s">
        <v>38</v>
      </c>
    </row>
    <row r="7952" spans="1:2">
      <c r="A7952" t="s">
        <v>4329</v>
      </c>
      <c r="B7952" s="68" t="s">
        <v>38</v>
      </c>
    </row>
    <row r="7953" spans="1:2">
      <c r="A7953" t="s">
        <v>8177</v>
      </c>
      <c r="B7953" s="68" t="s">
        <v>36</v>
      </c>
    </row>
    <row r="7954" spans="1:2">
      <c r="A7954" t="s">
        <v>7993</v>
      </c>
      <c r="B7954" s="68" t="s">
        <v>37</v>
      </c>
    </row>
    <row r="7955" spans="1:2">
      <c r="A7955" t="s">
        <v>8095</v>
      </c>
      <c r="B7955" s="68" t="s">
        <v>37</v>
      </c>
    </row>
    <row r="7956" spans="1:2">
      <c r="A7956" t="s">
        <v>8096</v>
      </c>
      <c r="B7956" s="68" t="s">
        <v>36</v>
      </c>
    </row>
    <row r="7957" spans="1:2">
      <c r="A7957" t="s">
        <v>2566</v>
      </c>
      <c r="B7957" s="68" t="s">
        <v>38</v>
      </c>
    </row>
    <row r="7958" spans="1:2">
      <c r="A7958" t="s">
        <v>2382</v>
      </c>
      <c r="B7958" s="68" t="s">
        <v>38</v>
      </c>
    </row>
    <row r="7959" spans="1:2">
      <c r="A7959" t="s">
        <v>8097</v>
      </c>
      <c r="B7959" s="68" t="s">
        <v>35</v>
      </c>
    </row>
    <row r="7960" spans="1:2">
      <c r="A7960" t="s">
        <v>7160</v>
      </c>
      <c r="B7960" s="68" t="s">
        <v>36</v>
      </c>
    </row>
    <row r="7961" spans="1:2">
      <c r="A7961" t="s">
        <v>8098</v>
      </c>
      <c r="B7961" s="68" t="s">
        <v>35</v>
      </c>
    </row>
    <row r="7962" spans="1:2">
      <c r="A7962" t="s">
        <v>384</v>
      </c>
      <c r="B7962" s="68" t="s">
        <v>38</v>
      </c>
    </row>
    <row r="7963" spans="1:2">
      <c r="A7963" t="s">
        <v>385</v>
      </c>
      <c r="B7963" s="68" t="s">
        <v>74</v>
      </c>
    </row>
    <row r="7964" spans="1:2">
      <c r="A7964" t="s">
        <v>386</v>
      </c>
      <c r="B7964" s="68" t="s">
        <v>74</v>
      </c>
    </row>
    <row r="7965" spans="1:2">
      <c r="A7965" t="s">
        <v>387</v>
      </c>
      <c r="B7965" s="68" t="s">
        <v>74</v>
      </c>
    </row>
    <row r="7966" spans="1:2">
      <c r="A7966" t="s">
        <v>820</v>
      </c>
      <c r="B7966" s="68" t="s">
        <v>74</v>
      </c>
    </row>
    <row r="7967" spans="1:2">
      <c r="A7967" t="s">
        <v>388</v>
      </c>
      <c r="B7967" s="68" t="s">
        <v>38</v>
      </c>
    </row>
    <row r="7968" spans="1:2">
      <c r="A7968" t="s">
        <v>481</v>
      </c>
      <c r="B7968" s="68" t="s">
        <v>38</v>
      </c>
    </row>
    <row r="7969" spans="1:2">
      <c r="A7969" t="s">
        <v>389</v>
      </c>
      <c r="B7969" s="68" t="s">
        <v>38</v>
      </c>
    </row>
    <row r="7970" spans="1:2">
      <c r="A7970" t="s">
        <v>6339</v>
      </c>
      <c r="B7970" s="68" t="s">
        <v>36</v>
      </c>
    </row>
    <row r="7971" spans="1:2">
      <c r="A7971" t="s">
        <v>1129</v>
      </c>
      <c r="B7971" s="68" t="s">
        <v>38</v>
      </c>
    </row>
    <row r="7972" spans="1:2">
      <c r="A7972" t="s">
        <v>7714</v>
      </c>
      <c r="B7972" s="68" t="s">
        <v>37</v>
      </c>
    </row>
    <row r="7973" spans="1:2">
      <c r="A7973" t="s">
        <v>8099</v>
      </c>
      <c r="B7973" s="68" t="s">
        <v>37</v>
      </c>
    </row>
    <row r="7974" spans="1:2">
      <c r="A7974" t="s">
        <v>1930</v>
      </c>
      <c r="B7974" s="68" t="s">
        <v>38</v>
      </c>
    </row>
    <row r="7975" spans="1:2">
      <c r="A7975" t="s">
        <v>8100</v>
      </c>
      <c r="B7975" s="68" t="s">
        <v>36</v>
      </c>
    </row>
    <row r="7976" spans="1:2">
      <c r="A7976" t="s">
        <v>8101</v>
      </c>
      <c r="B7976" s="68" t="s">
        <v>36</v>
      </c>
    </row>
    <row r="7977" spans="1:2">
      <c r="A7977" t="s">
        <v>8102</v>
      </c>
      <c r="B7977" s="68" t="s">
        <v>36</v>
      </c>
    </row>
    <row r="7978" spans="1:2">
      <c r="A7978" t="s">
        <v>390</v>
      </c>
      <c r="B7978" s="68" t="s">
        <v>38</v>
      </c>
    </row>
    <row r="7979" spans="1:2">
      <c r="A7979" t="s">
        <v>482</v>
      </c>
      <c r="B7979" s="68" t="s">
        <v>38</v>
      </c>
    </row>
    <row r="7980" spans="1:2">
      <c r="A7980" t="s">
        <v>8178</v>
      </c>
      <c r="B7980" s="68" t="s">
        <v>36</v>
      </c>
    </row>
    <row r="7981" spans="1:2">
      <c r="A7981" t="s">
        <v>5732</v>
      </c>
      <c r="B7981" s="68" t="s">
        <v>74</v>
      </c>
    </row>
    <row r="7982" spans="1:2">
      <c r="A7982" t="s">
        <v>3462</v>
      </c>
      <c r="B7982" s="68" t="s">
        <v>38</v>
      </c>
    </row>
    <row r="7983" spans="1:2">
      <c r="A7983" t="s">
        <v>1365</v>
      </c>
      <c r="B7983" s="68" t="s">
        <v>38</v>
      </c>
    </row>
    <row r="7984" spans="1:2">
      <c r="A7984" t="s">
        <v>3991</v>
      </c>
      <c r="B7984" s="68" t="s">
        <v>38</v>
      </c>
    </row>
    <row r="7985" spans="1:2">
      <c r="A7985" t="s">
        <v>5733</v>
      </c>
      <c r="B7985" s="68" t="s">
        <v>74</v>
      </c>
    </row>
    <row r="7986" spans="1:2">
      <c r="A7986" t="s">
        <v>1290</v>
      </c>
      <c r="B7986" s="68" t="s">
        <v>74</v>
      </c>
    </row>
    <row r="7987" spans="1:2">
      <c r="A7987" t="s">
        <v>2759</v>
      </c>
      <c r="B7987" s="68" t="s">
        <v>38</v>
      </c>
    </row>
    <row r="7988" spans="1:2">
      <c r="A7988" t="s">
        <v>2176</v>
      </c>
      <c r="B7988" s="68" t="s">
        <v>38</v>
      </c>
    </row>
    <row r="7989" spans="1:2">
      <c r="A7989" t="s">
        <v>3626</v>
      </c>
      <c r="B7989" s="68" t="s">
        <v>38</v>
      </c>
    </row>
    <row r="7990" spans="1:2">
      <c r="A7990" t="s">
        <v>2177</v>
      </c>
      <c r="B7990" s="68" t="s">
        <v>74</v>
      </c>
    </row>
    <row r="7991" spans="1:2">
      <c r="A7991" t="s">
        <v>1931</v>
      </c>
      <c r="B7991" s="68" t="s">
        <v>38</v>
      </c>
    </row>
    <row r="7992" spans="1:2">
      <c r="A7992" t="s">
        <v>1932</v>
      </c>
      <c r="B7992" s="68" t="s">
        <v>38</v>
      </c>
    </row>
    <row r="7993" spans="1:2">
      <c r="A7993" t="s">
        <v>821</v>
      </c>
      <c r="B7993" s="68" t="s">
        <v>74</v>
      </c>
    </row>
    <row r="7994" spans="1:2">
      <c r="A7994" t="s">
        <v>6015</v>
      </c>
      <c r="B7994" s="68" t="s">
        <v>38</v>
      </c>
    </row>
    <row r="7995" spans="1:2">
      <c r="A7995" t="s">
        <v>943</v>
      </c>
      <c r="B7995" s="68" t="s">
        <v>38</v>
      </c>
    </row>
    <row r="7996" spans="1:2">
      <c r="A7996" t="s">
        <v>4742</v>
      </c>
      <c r="B7996" s="68" t="s">
        <v>37</v>
      </c>
    </row>
    <row r="7997" spans="1:2">
      <c r="A7997" t="s">
        <v>391</v>
      </c>
      <c r="B7997" s="68" t="s">
        <v>38</v>
      </c>
    </row>
    <row r="7998" spans="1:2">
      <c r="A7998" t="s">
        <v>573</v>
      </c>
      <c r="B7998" s="68" t="s">
        <v>38</v>
      </c>
    </row>
    <row r="7999" spans="1:2">
      <c r="A7999" t="s">
        <v>822</v>
      </c>
      <c r="B7999" s="68" t="s">
        <v>74</v>
      </c>
    </row>
    <row r="8000" spans="1:2">
      <c r="A8000" t="s">
        <v>2383</v>
      </c>
      <c r="B8000" s="68" t="s">
        <v>74</v>
      </c>
    </row>
    <row r="8001" spans="1:2">
      <c r="A8001" t="s">
        <v>3028</v>
      </c>
      <c r="B8001" s="68" t="s">
        <v>74</v>
      </c>
    </row>
    <row r="8002" spans="1:2">
      <c r="A8002" t="s">
        <v>2760</v>
      </c>
      <c r="B8002" s="68" t="s">
        <v>38</v>
      </c>
    </row>
    <row r="8003" spans="1:2">
      <c r="A8003" t="s">
        <v>392</v>
      </c>
      <c r="B8003" s="68" t="s">
        <v>38</v>
      </c>
    </row>
    <row r="8004" spans="1:2">
      <c r="A8004" t="s">
        <v>2384</v>
      </c>
      <c r="B8004" s="68" t="s">
        <v>38</v>
      </c>
    </row>
    <row r="8005" spans="1:2">
      <c r="A8005" t="s">
        <v>393</v>
      </c>
      <c r="B8005" s="68" t="s">
        <v>38</v>
      </c>
    </row>
    <row r="8006" spans="1:2">
      <c r="A8006" t="s">
        <v>6340</v>
      </c>
      <c r="B8006" s="68" t="s">
        <v>37</v>
      </c>
    </row>
    <row r="8007" spans="1:2">
      <c r="A8007" t="s">
        <v>3965</v>
      </c>
      <c r="B8007" s="68" t="s">
        <v>38</v>
      </c>
    </row>
    <row r="8008" spans="1:2">
      <c r="A8008" t="s">
        <v>1130</v>
      </c>
      <c r="B8008" s="68" t="s">
        <v>38</v>
      </c>
    </row>
    <row r="8009" spans="1:2">
      <c r="A8009" t="s">
        <v>5175</v>
      </c>
      <c r="B8009" s="68" t="s">
        <v>38</v>
      </c>
    </row>
    <row r="8010" spans="1:2">
      <c r="A8010" t="s">
        <v>2567</v>
      </c>
      <c r="B8010" s="68" t="s">
        <v>38</v>
      </c>
    </row>
    <row r="8011" spans="1:2">
      <c r="A8011" t="s">
        <v>394</v>
      </c>
      <c r="B8011" s="68" t="s">
        <v>38</v>
      </c>
    </row>
    <row r="8012" spans="1:2">
      <c r="A8012" t="s">
        <v>7439</v>
      </c>
      <c r="B8012" s="68" t="s">
        <v>36</v>
      </c>
    </row>
    <row r="8013" spans="1:2">
      <c r="A8013" t="s">
        <v>5307</v>
      </c>
      <c r="B8013" s="68" t="s">
        <v>37</v>
      </c>
    </row>
    <row r="8014" spans="1:2">
      <c r="A8014" t="s">
        <v>5626</v>
      </c>
      <c r="B8014" s="68" t="s">
        <v>38</v>
      </c>
    </row>
    <row r="8015" spans="1:2">
      <c r="A8015" t="s">
        <v>4046</v>
      </c>
      <c r="B8015" s="68" t="s">
        <v>74</v>
      </c>
    </row>
    <row r="8016" spans="1:2">
      <c r="A8016" t="s">
        <v>5308</v>
      </c>
      <c r="B8016" s="68" t="s">
        <v>37</v>
      </c>
    </row>
    <row r="8017" spans="1:2">
      <c r="A8017" t="s">
        <v>7783</v>
      </c>
      <c r="B8017" s="68" t="s">
        <v>36</v>
      </c>
    </row>
    <row r="8018" spans="1:2">
      <c r="A8018" t="s">
        <v>3627</v>
      </c>
      <c r="B8018" s="68" t="s">
        <v>38</v>
      </c>
    </row>
    <row r="8019" spans="1:2">
      <c r="A8019" t="s">
        <v>5734</v>
      </c>
      <c r="B8019" s="68" t="s">
        <v>37</v>
      </c>
    </row>
    <row r="8020" spans="1:2">
      <c r="A8020" t="s">
        <v>1933</v>
      </c>
      <c r="B8020" s="68" t="s">
        <v>38</v>
      </c>
    </row>
    <row r="8021" spans="1:2">
      <c r="A8021" t="s">
        <v>6249</v>
      </c>
      <c r="B8021" s="68" t="s">
        <v>37</v>
      </c>
    </row>
    <row r="8022" spans="1:2">
      <c r="A8022" t="s">
        <v>6171</v>
      </c>
      <c r="B8022" s="68" t="s">
        <v>36</v>
      </c>
    </row>
    <row r="8023" spans="1:2">
      <c r="A8023" t="s">
        <v>395</v>
      </c>
      <c r="B8023" s="68" t="s">
        <v>74</v>
      </c>
    </row>
    <row r="8024" spans="1:2">
      <c r="A8024" t="s">
        <v>4047</v>
      </c>
      <c r="B8024" s="68" t="s">
        <v>38</v>
      </c>
    </row>
    <row r="8025" spans="1:2">
      <c r="A8025" t="s">
        <v>5501</v>
      </c>
      <c r="B8025" s="68" t="s">
        <v>38</v>
      </c>
    </row>
    <row r="8026" spans="1:2">
      <c r="A8026" t="s">
        <v>1213</v>
      </c>
      <c r="B8026" s="68" t="s">
        <v>38</v>
      </c>
    </row>
    <row r="8027" spans="1:2">
      <c r="A8027" t="s">
        <v>7770</v>
      </c>
      <c r="B8027" s="68" t="s">
        <v>37</v>
      </c>
    </row>
    <row r="8028" spans="1:2">
      <c r="A8028" t="s">
        <v>1506</v>
      </c>
      <c r="B8028" s="68" t="s">
        <v>38</v>
      </c>
    </row>
    <row r="8029" spans="1:2">
      <c r="A8029" t="s">
        <v>1934</v>
      </c>
      <c r="B8029" s="68" t="s">
        <v>38</v>
      </c>
    </row>
    <row r="8030" spans="1:2">
      <c r="A8030" t="s">
        <v>3778</v>
      </c>
      <c r="B8030" s="68" t="s">
        <v>38</v>
      </c>
    </row>
    <row r="8031" spans="1:2">
      <c r="A8031" t="s">
        <v>2385</v>
      </c>
      <c r="B8031" s="68" t="s">
        <v>38</v>
      </c>
    </row>
    <row r="8032" spans="1:2">
      <c r="A8032" t="s">
        <v>4250</v>
      </c>
      <c r="B8032" s="68" t="s">
        <v>38</v>
      </c>
    </row>
    <row r="8033" spans="1:2">
      <c r="A8033" t="s">
        <v>483</v>
      </c>
      <c r="B8033" s="68" t="s">
        <v>38</v>
      </c>
    </row>
    <row r="8034" spans="1:2">
      <c r="A8034" t="s">
        <v>3532</v>
      </c>
      <c r="B8034" s="68" t="s">
        <v>74</v>
      </c>
    </row>
    <row r="8035" spans="1:2">
      <c r="A8035" t="s">
        <v>2568</v>
      </c>
      <c r="B8035" s="68" t="s">
        <v>38</v>
      </c>
    </row>
    <row r="8036" spans="1:2">
      <c r="A8036" t="s">
        <v>4553</v>
      </c>
      <c r="B8036" s="68" t="s">
        <v>38</v>
      </c>
    </row>
    <row r="8037" spans="1:2">
      <c r="A8037" t="s">
        <v>1291</v>
      </c>
      <c r="B8037" s="68" t="s">
        <v>38</v>
      </c>
    </row>
    <row r="8038" spans="1:2">
      <c r="A8038" t="s">
        <v>3244</v>
      </c>
      <c r="B8038" s="68" t="s">
        <v>38</v>
      </c>
    </row>
    <row r="8039" spans="1:2">
      <c r="A8039" t="s">
        <v>6341</v>
      </c>
      <c r="B8039" s="68" t="s">
        <v>36</v>
      </c>
    </row>
    <row r="8040" spans="1:2">
      <c r="A8040" t="s">
        <v>2690</v>
      </c>
      <c r="B8040" s="68" t="s">
        <v>38</v>
      </c>
    </row>
    <row r="8041" spans="1:2">
      <c r="A8041" t="s">
        <v>3628</v>
      </c>
      <c r="B8041" s="68" t="s">
        <v>38</v>
      </c>
    </row>
    <row r="8042" spans="1:2">
      <c r="A8042" t="s">
        <v>2569</v>
      </c>
      <c r="B8042" s="68" t="s">
        <v>38</v>
      </c>
    </row>
    <row r="8043" spans="1:2">
      <c r="A8043" t="s">
        <v>1131</v>
      </c>
      <c r="B8043" s="68" t="s">
        <v>38</v>
      </c>
    </row>
    <row r="8044" spans="1:2">
      <c r="A8044" t="s">
        <v>1132</v>
      </c>
      <c r="B8044" s="68" t="s">
        <v>38</v>
      </c>
    </row>
    <row r="8045" spans="1:2">
      <c r="A8045" t="s">
        <v>396</v>
      </c>
      <c r="B8045" s="68" t="s">
        <v>38</v>
      </c>
    </row>
    <row r="8046" spans="1:2">
      <c r="A8046" t="s">
        <v>2761</v>
      </c>
      <c r="B8046" s="68" t="s">
        <v>38</v>
      </c>
    </row>
    <row r="8047" spans="1:2">
      <c r="A8047" t="s">
        <v>1133</v>
      </c>
      <c r="B8047" s="68" t="s">
        <v>38</v>
      </c>
    </row>
    <row r="8048" spans="1:2">
      <c r="A8048" t="s">
        <v>3533</v>
      </c>
      <c r="B8048" s="68" t="s">
        <v>74</v>
      </c>
    </row>
    <row r="8049" spans="1:2">
      <c r="A8049" t="s">
        <v>4801</v>
      </c>
      <c r="B8049" s="68" t="s">
        <v>38</v>
      </c>
    </row>
    <row r="8050" spans="1:2">
      <c r="A8050" t="s">
        <v>2691</v>
      </c>
      <c r="B8050" s="68" t="s">
        <v>38</v>
      </c>
    </row>
    <row r="8051" spans="1:2">
      <c r="A8051" t="s">
        <v>6680</v>
      </c>
      <c r="B8051" s="68" t="s">
        <v>37</v>
      </c>
    </row>
    <row r="8052" spans="1:2">
      <c r="A8052" t="s">
        <v>6459</v>
      </c>
      <c r="B8052" s="68" t="s">
        <v>38</v>
      </c>
    </row>
    <row r="8053" spans="1:2">
      <c r="A8053" t="s">
        <v>6681</v>
      </c>
      <c r="B8053" s="68" t="s">
        <v>38</v>
      </c>
    </row>
    <row r="8054" spans="1:2">
      <c r="A8054" t="s">
        <v>397</v>
      </c>
      <c r="B8054" s="68" t="s">
        <v>38</v>
      </c>
    </row>
    <row r="8055" spans="1:2">
      <c r="A8055" t="s">
        <v>823</v>
      </c>
      <c r="B8055" s="68" t="s">
        <v>38</v>
      </c>
    </row>
    <row r="8056" spans="1:2">
      <c r="A8056" t="s">
        <v>7413</v>
      </c>
      <c r="B8056" s="68" t="s">
        <v>37</v>
      </c>
    </row>
    <row r="8057" spans="1:2">
      <c r="A8057" t="s">
        <v>7771</v>
      </c>
      <c r="B8057" s="68" t="s">
        <v>36</v>
      </c>
    </row>
    <row r="8058" spans="1:2">
      <c r="A8058" t="s">
        <v>7241</v>
      </c>
      <c r="B8058" s="68" t="s">
        <v>37</v>
      </c>
    </row>
    <row r="8059" spans="1:2">
      <c r="A8059" t="s">
        <v>5502</v>
      </c>
      <c r="B8059" s="68" t="s">
        <v>37</v>
      </c>
    </row>
    <row r="8060" spans="1:2">
      <c r="A8060" t="s">
        <v>3245</v>
      </c>
      <c r="B8060" s="68" t="s">
        <v>38</v>
      </c>
    </row>
    <row r="8061" spans="1:2">
      <c r="A8061" t="s">
        <v>7414</v>
      </c>
      <c r="B8061" s="68" t="s">
        <v>36</v>
      </c>
    </row>
    <row r="8062" spans="1:2">
      <c r="A8062" t="s">
        <v>2178</v>
      </c>
      <c r="B8062" s="68" t="s">
        <v>38</v>
      </c>
    </row>
    <row r="8063" spans="1:2">
      <c r="A8063" t="s">
        <v>3463</v>
      </c>
      <c r="B8063" s="68" t="s">
        <v>38</v>
      </c>
    </row>
    <row r="8064" spans="1:2">
      <c r="A8064" t="s">
        <v>2179</v>
      </c>
      <c r="B8064" s="68" t="s">
        <v>38</v>
      </c>
    </row>
    <row r="8065" spans="1:2">
      <c r="A8065" t="s">
        <v>6682</v>
      </c>
      <c r="B8065" s="68" t="s">
        <v>36</v>
      </c>
    </row>
    <row r="8066" spans="1:2">
      <c r="A8066" t="s">
        <v>2570</v>
      </c>
      <c r="B8066" s="68" t="s">
        <v>74</v>
      </c>
    </row>
    <row r="8067" spans="1:2">
      <c r="A8067" t="s">
        <v>2571</v>
      </c>
      <c r="B8067" s="68" t="s">
        <v>38</v>
      </c>
    </row>
    <row r="8068" spans="1:2">
      <c r="A8068" t="s">
        <v>8179</v>
      </c>
      <c r="B8068" s="68" t="s">
        <v>36</v>
      </c>
    </row>
    <row r="8069" spans="1:2">
      <c r="A8069" t="s">
        <v>1670</v>
      </c>
      <c r="B8069" s="68" t="s">
        <v>74</v>
      </c>
    </row>
    <row r="8070" spans="1:2">
      <c r="A8070" t="s">
        <v>2911</v>
      </c>
      <c r="B8070" s="68" t="s">
        <v>38</v>
      </c>
    </row>
    <row r="8071" spans="1:2">
      <c r="A8071" t="s">
        <v>1935</v>
      </c>
      <c r="B8071" s="68" t="s">
        <v>38</v>
      </c>
    </row>
    <row r="8072" spans="1:2">
      <c r="A8072" t="s">
        <v>2572</v>
      </c>
      <c r="B8072" s="68" t="s">
        <v>38</v>
      </c>
    </row>
    <row r="8073" spans="1:2">
      <c r="A8073" t="s">
        <v>2573</v>
      </c>
      <c r="B8073" s="68" t="s">
        <v>38</v>
      </c>
    </row>
    <row r="8074" spans="1:2">
      <c r="A8074" t="s">
        <v>3629</v>
      </c>
      <c r="B8074" s="68" t="s">
        <v>38</v>
      </c>
    </row>
    <row r="8075" spans="1:2">
      <c r="A8075" t="s">
        <v>4330</v>
      </c>
      <c r="B8075" s="68" t="s">
        <v>74</v>
      </c>
    </row>
    <row r="8076" spans="1:2">
      <c r="A8076" t="s">
        <v>2574</v>
      </c>
      <c r="B8076" s="68" t="s">
        <v>38</v>
      </c>
    </row>
    <row r="8077" spans="1:2">
      <c r="A8077" t="s">
        <v>2575</v>
      </c>
      <c r="B8077" s="68" t="s">
        <v>38</v>
      </c>
    </row>
    <row r="8078" spans="1:2">
      <c r="A8078" t="s">
        <v>8180</v>
      </c>
      <c r="B8078" s="68" t="s">
        <v>36</v>
      </c>
    </row>
    <row r="8079" spans="1:2">
      <c r="A8079" t="s">
        <v>4641</v>
      </c>
      <c r="B8079" s="68" t="s">
        <v>74</v>
      </c>
    </row>
    <row r="8080" spans="1:2">
      <c r="A8080" t="s">
        <v>3464</v>
      </c>
      <c r="B8080" s="68" t="s">
        <v>38</v>
      </c>
    </row>
    <row r="8081" spans="1:2">
      <c r="A8081" t="s">
        <v>3630</v>
      </c>
      <c r="B8081" s="68" t="s">
        <v>38</v>
      </c>
    </row>
    <row r="8082" spans="1:2">
      <c r="A8082" t="s">
        <v>3344</v>
      </c>
      <c r="B8082" s="68" t="s">
        <v>38</v>
      </c>
    </row>
    <row r="8083" spans="1:2">
      <c r="A8083" t="s">
        <v>3246</v>
      </c>
      <c r="B8083" s="68" t="s">
        <v>74</v>
      </c>
    </row>
    <row r="8084" spans="1:2">
      <c r="A8084" t="s">
        <v>4331</v>
      </c>
      <c r="B8084" s="68" t="s">
        <v>38</v>
      </c>
    </row>
    <row r="8085" spans="1:2">
      <c r="A8085" t="s">
        <v>4378</v>
      </c>
      <c r="B8085" s="68" t="s">
        <v>38</v>
      </c>
    </row>
    <row r="8086" spans="1:2">
      <c r="A8086" t="s">
        <v>1936</v>
      </c>
      <c r="B8086" s="68" t="s">
        <v>38</v>
      </c>
    </row>
    <row r="8087" spans="1:2">
      <c r="A8087" t="s">
        <v>4283</v>
      </c>
      <c r="B8087" s="68" t="s">
        <v>37</v>
      </c>
    </row>
    <row r="8088" spans="1:2">
      <c r="A8088" t="s">
        <v>3345</v>
      </c>
      <c r="B8088" s="68" t="s">
        <v>38</v>
      </c>
    </row>
    <row r="8089" spans="1:2">
      <c r="A8089" t="s">
        <v>1214</v>
      </c>
      <c r="B8089" s="68" t="s">
        <v>38</v>
      </c>
    </row>
    <row r="8090" spans="1:2">
      <c r="A8090" t="s">
        <v>2576</v>
      </c>
      <c r="B8090" s="68" t="s">
        <v>38</v>
      </c>
    </row>
    <row r="8091" spans="1:2">
      <c r="A8091" t="s">
        <v>4251</v>
      </c>
      <c r="B8091" s="68" t="s">
        <v>37</v>
      </c>
    </row>
    <row r="8092" spans="1:2">
      <c r="A8092" t="s">
        <v>4470</v>
      </c>
      <c r="B8092" s="68" t="s">
        <v>74</v>
      </c>
    </row>
    <row r="8093" spans="1:2">
      <c r="A8093" t="s">
        <v>2180</v>
      </c>
      <c r="B8093" s="68" t="s">
        <v>38</v>
      </c>
    </row>
    <row r="8094" spans="1:2">
      <c r="A8094" t="s">
        <v>4530</v>
      </c>
      <c r="B8094" s="68" t="s">
        <v>38</v>
      </c>
    </row>
    <row r="8095" spans="1:2">
      <c r="A8095" t="s">
        <v>3534</v>
      </c>
      <c r="B8095" s="68" t="s">
        <v>74</v>
      </c>
    </row>
    <row r="8096" spans="1:2">
      <c r="A8096" t="s">
        <v>6875</v>
      </c>
      <c r="B8096" s="68" t="s">
        <v>36</v>
      </c>
    </row>
    <row r="8097" spans="1:2">
      <c r="A8097" t="s">
        <v>2386</v>
      </c>
      <c r="B8097" s="68" t="s">
        <v>74</v>
      </c>
    </row>
    <row r="8098" spans="1:2">
      <c r="A8098" t="s">
        <v>3535</v>
      </c>
      <c r="B8098" s="68" t="s">
        <v>74</v>
      </c>
    </row>
    <row r="8099" spans="1:2">
      <c r="A8099" t="s">
        <v>4048</v>
      </c>
      <c r="B8099" s="68" t="s">
        <v>38</v>
      </c>
    </row>
    <row r="8100" spans="1:2">
      <c r="A8100" t="s">
        <v>3465</v>
      </c>
      <c r="B8100" s="68" t="s">
        <v>38</v>
      </c>
    </row>
    <row r="8101" spans="1:2">
      <c r="A8101" t="s">
        <v>1215</v>
      </c>
      <c r="B8101" s="68" t="s">
        <v>38</v>
      </c>
    </row>
    <row r="8102" spans="1:2">
      <c r="A8102" t="s">
        <v>4184</v>
      </c>
      <c r="B8102" s="68" t="s">
        <v>37</v>
      </c>
    </row>
    <row r="8103" spans="1:2">
      <c r="A8103" t="s">
        <v>3247</v>
      </c>
      <c r="B8103" s="68" t="s">
        <v>74</v>
      </c>
    </row>
    <row r="8104" spans="1:2">
      <c r="A8104" t="s">
        <v>3466</v>
      </c>
      <c r="B8104" s="68" t="s">
        <v>38</v>
      </c>
    </row>
    <row r="8105" spans="1:2">
      <c r="A8105" t="s">
        <v>3966</v>
      </c>
      <c r="B8105" s="68" t="s">
        <v>74</v>
      </c>
    </row>
    <row r="8106" spans="1:2">
      <c r="A8106" t="s">
        <v>1216</v>
      </c>
      <c r="B8106" s="68" t="s">
        <v>74</v>
      </c>
    </row>
    <row r="8107" spans="1:2">
      <c r="A8107" t="s">
        <v>7161</v>
      </c>
      <c r="B8107" s="68" t="s">
        <v>37</v>
      </c>
    </row>
    <row r="8108" spans="1:2">
      <c r="A8108" t="s">
        <v>6460</v>
      </c>
      <c r="B8108" s="68" t="s">
        <v>38</v>
      </c>
    </row>
    <row r="8109" spans="1:2">
      <c r="A8109" t="s">
        <v>7415</v>
      </c>
      <c r="B8109" s="68" t="s">
        <v>37</v>
      </c>
    </row>
  </sheetData>
  <sheetProtection algorithmName="SHA-512" hashValue="2V6/YM9TubLx36zKShakyYroS7HMpNSYlkjU8KBxfmJ10DITx/bSGdNuUlYoG23szXJNlViEjh1U9AVBVWql2A==" saltValue="uspnX2OqGfHElHEpp3ikaw==" spinCount="100000" sheet="1" objects="1" scenarios="1"/>
  <sortState xmlns:xlrd2="http://schemas.microsoft.com/office/spreadsheetml/2017/richdata2" ref="A1:F8109">
    <sortCondition ref="A1:A8109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EF4D-D97D-44C2-810F-187E0ABD5121}">
  <dimension ref="A1:F9"/>
  <sheetViews>
    <sheetView workbookViewId="0">
      <selection activeCell="R39" sqref="R39"/>
    </sheetView>
  </sheetViews>
  <sheetFormatPr defaultRowHeight="15"/>
  <cols>
    <col min="1" max="1" width="27.140625" customWidth="1"/>
    <col min="2" max="2" width="24" bestFit="1" customWidth="1"/>
  </cols>
  <sheetData>
    <row r="1" spans="1:6">
      <c r="A1" s="194" t="s">
        <v>8238</v>
      </c>
      <c r="B1" s="1" t="s">
        <v>8233</v>
      </c>
    </row>
    <row r="2" spans="1:6">
      <c r="A2" s="194"/>
      <c r="B2" s="1" t="s">
        <v>8234</v>
      </c>
    </row>
    <row r="3" spans="1:6">
      <c r="A3" s="194"/>
      <c r="B3" s="1" t="s">
        <v>8235</v>
      </c>
    </row>
    <row r="6" spans="1:6">
      <c r="A6" s="194" t="s">
        <v>8239</v>
      </c>
      <c r="B6" s="1" t="s">
        <v>8258</v>
      </c>
    </row>
    <row r="7" spans="1:6">
      <c r="A7" s="194"/>
      <c r="B7" s="1" t="s">
        <v>8240</v>
      </c>
    </row>
    <row r="8" spans="1:6">
      <c r="A8" s="97"/>
    </row>
    <row r="9" spans="1:6">
      <c r="F9" s="62"/>
    </row>
  </sheetData>
  <mergeCells count="2">
    <mergeCell ref="A1:A3"/>
    <mergeCell ref="A6:A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7"/>
  <sheetViews>
    <sheetView zoomScale="75" zoomScaleNormal="75" workbookViewId="0">
      <selection activeCell="R39" sqref="R39"/>
    </sheetView>
  </sheetViews>
  <sheetFormatPr defaultRowHeight="15"/>
  <cols>
    <col min="2" max="2" width="8.85546875" customWidth="1"/>
    <col min="3" max="3" width="35.5703125" customWidth="1"/>
    <col min="4" max="8" width="14.7109375" customWidth="1"/>
    <col min="9" max="9" width="14.28515625" customWidth="1"/>
    <col min="10" max="10" width="30.42578125" customWidth="1"/>
  </cols>
  <sheetData>
    <row r="1" spans="1:10">
      <c r="C1" s="198" t="s">
        <v>8224</v>
      </c>
      <c r="D1" s="198"/>
      <c r="E1" s="198"/>
      <c r="F1" s="198"/>
      <c r="G1" s="198"/>
      <c r="H1" s="198"/>
    </row>
    <row r="2" spans="1:10" ht="38.450000000000003" customHeight="1">
      <c r="C2" s="197" t="s">
        <v>20</v>
      </c>
      <c r="D2" s="196" t="s">
        <v>15</v>
      </c>
      <c r="E2" s="196"/>
      <c r="F2" s="196"/>
      <c r="G2" s="196"/>
      <c r="H2" s="196"/>
    </row>
    <row r="3" spans="1:10">
      <c r="C3" s="197"/>
      <c r="D3" s="14" t="s">
        <v>16</v>
      </c>
      <c r="E3" s="14" t="s">
        <v>17</v>
      </c>
      <c r="F3" s="14" t="s">
        <v>18</v>
      </c>
      <c r="G3" s="14" t="s">
        <v>19</v>
      </c>
      <c r="H3" s="14" t="s">
        <v>43</v>
      </c>
      <c r="J3" s="123" t="s">
        <v>8249</v>
      </c>
    </row>
    <row r="4" spans="1:10" ht="30">
      <c r="A4" s="22"/>
      <c r="B4" s="21" t="s">
        <v>34</v>
      </c>
      <c r="C4" s="2" t="s">
        <v>21</v>
      </c>
      <c r="D4" s="6">
        <v>0.35</v>
      </c>
      <c r="E4" s="6">
        <v>0.32</v>
      </c>
      <c r="F4" s="6">
        <v>0.13</v>
      </c>
      <c r="G4" s="6">
        <v>0.12</v>
      </c>
      <c r="H4" s="6">
        <v>0.11</v>
      </c>
      <c r="J4" s="21">
        <v>1</v>
      </c>
    </row>
    <row r="5" spans="1:10" ht="90">
      <c r="A5" s="22"/>
      <c r="B5" s="21" t="s">
        <v>35</v>
      </c>
      <c r="C5" s="2" t="s">
        <v>8252</v>
      </c>
      <c r="D5" s="6">
        <v>0.36</v>
      </c>
      <c r="E5" s="6">
        <v>0.33</v>
      </c>
      <c r="F5" s="6">
        <v>0.13</v>
      </c>
      <c r="G5" s="6">
        <v>0.12</v>
      </c>
      <c r="H5" s="6">
        <v>0.11</v>
      </c>
      <c r="J5" s="21">
        <v>2</v>
      </c>
    </row>
    <row r="6" spans="1:10" ht="60">
      <c r="A6" s="22"/>
      <c r="B6" s="21" t="s">
        <v>36</v>
      </c>
      <c r="C6" s="2" t="s">
        <v>22</v>
      </c>
      <c r="D6" s="6">
        <v>0.38</v>
      </c>
      <c r="E6" s="6">
        <v>0.35</v>
      </c>
      <c r="F6" s="6">
        <v>0.13</v>
      </c>
      <c r="G6" s="6">
        <v>0.12</v>
      </c>
      <c r="H6" s="6">
        <v>0.11</v>
      </c>
      <c r="J6" s="21">
        <v>3</v>
      </c>
    </row>
    <row r="7" spans="1:10" ht="30">
      <c r="A7" s="22"/>
      <c r="B7" s="21" t="s">
        <v>37</v>
      </c>
      <c r="C7" s="2" t="s">
        <v>8251</v>
      </c>
      <c r="D7" s="6">
        <v>0.43</v>
      </c>
      <c r="E7" s="6">
        <v>0.4</v>
      </c>
      <c r="F7" s="6">
        <v>0.17</v>
      </c>
      <c r="G7" s="6">
        <v>0.15</v>
      </c>
      <c r="H7" s="6">
        <v>0.14000000000000001</v>
      </c>
      <c r="J7" s="21">
        <v>4</v>
      </c>
    </row>
    <row r="9" spans="1:10">
      <c r="C9" s="28" t="s">
        <v>14</v>
      </c>
      <c r="D9" s="27">
        <f>+'Solare termico'!B24</f>
        <v>2.42</v>
      </c>
      <c r="E9" s="4">
        <v>12</v>
      </c>
      <c r="F9" s="4">
        <v>50</v>
      </c>
      <c r="G9" s="4">
        <v>200</v>
      </c>
      <c r="H9" s="4">
        <v>500</v>
      </c>
      <c r="I9" s="4">
        <v>2500</v>
      </c>
    </row>
    <row r="11" spans="1:10" ht="30">
      <c r="B11" s="20" t="s">
        <v>39</v>
      </c>
      <c r="C11" s="2" t="str">
        <f>+'Solare termico'!A6</f>
        <v>Impianti solari termici per produzione di a.c.s.</v>
      </c>
      <c r="D11" s="6">
        <f>+VLOOKUP($C11,$C$4:$J$7,2,0)</f>
        <v>0.35</v>
      </c>
      <c r="E11" s="6">
        <f>+VLOOKUP($C11,$C$4:$J$7,3,0)</f>
        <v>0.32</v>
      </c>
      <c r="F11" s="6">
        <f>+VLOOKUP($C11,$C$4:$J$7,4,0)</f>
        <v>0.13</v>
      </c>
      <c r="G11" s="6">
        <f>+VLOOKUP($C11,$C$4:$J$7,5,0)</f>
        <v>0.12</v>
      </c>
      <c r="H11" s="6">
        <f>+VLOOKUP($C11,$C$4:$J$7,6,0)</f>
        <v>0.11</v>
      </c>
      <c r="I11" s="29">
        <f>+IF(D9&lt;=E9,D11,+IF(D9&lt;=F9,E11,+IF(D9&lt;=G9,F11,+IF(D9&lt;=H9,G11,+IF(D9&lt;=I9,H11,+IF(D9&gt;H11,0))))))</f>
        <v>0.35</v>
      </c>
      <c r="J11" s="121">
        <f>+VLOOKUP($C11,$C$4:$J$7,8,0)</f>
        <v>1</v>
      </c>
    </row>
    <row r="13" spans="1:10">
      <c r="J13" s="15">
        <f>+IF(J11=3,0,1)</f>
        <v>1</v>
      </c>
    </row>
    <row r="14" spans="1:10">
      <c r="D14" s="24"/>
      <c r="E14" s="24"/>
      <c r="F14" s="24"/>
      <c r="G14" s="24"/>
      <c r="H14" s="24"/>
    </row>
    <row r="15" spans="1:10">
      <c r="D15" s="24"/>
      <c r="E15" s="24"/>
      <c r="F15" s="24"/>
      <c r="G15" s="24"/>
      <c r="H15" s="24"/>
    </row>
    <row r="16" spans="1:10">
      <c r="D16" s="24"/>
      <c r="E16" s="24"/>
      <c r="F16" s="24"/>
      <c r="G16" s="24"/>
      <c r="H16" s="24"/>
    </row>
    <row r="17" spans="1:8">
      <c r="D17" s="24"/>
      <c r="E17" s="24"/>
      <c r="F17" s="24"/>
      <c r="G17" s="24"/>
      <c r="H17" s="24"/>
    </row>
    <row r="18" spans="1:8">
      <c r="C18" s="19"/>
    </row>
    <row r="19" spans="1:8">
      <c r="C19" s="19" t="s">
        <v>8225</v>
      </c>
    </row>
    <row r="20" spans="1:8" ht="60">
      <c r="C20" s="18" t="s">
        <v>23</v>
      </c>
      <c r="D20" s="18" t="s">
        <v>28</v>
      </c>
    </row>
    <row r="21" spans="1:8">
      <c r="A21" s="22"/>
      <c r="B21" s="21" t="s">
        <v>34</v>
      </c>
      <c r="C21" s="2" t="s">
        <v>24</v>
      </c>
      <c r="D21" s="195" t="s">
        <v>29</v>
      </c>
      <c r="E21" s="7">
        <v>50</v>
      </c>
      <c r="G21" s="21">
        <v>1</v>
      </c>
      <c r="H21" s="21">
        <v>0</v>
      </c>
    </row>
    <row r="22" spans="1:8" ht="30">
      <c r="A22" s="22"/>
      <c r="B22" s="21" t="s">
        <v>35</v>
      </c>
      <c r="C22" s="2" t="s">
        <v>25</v>
      </c>
      <c r="D22" s="195"/>
      <c r="E22" s="7">
        <v>50</v>
      </c>
      <c r="G22" s="21">
        <v>2</v>
      </c>
      <c r="H22" s="21">
        <v>0</v>
      </c>
    </row>
    <row r="23" spans="1:8" ht="30">
      <c r="A23" s="22"/>
      <c r="B23" s="21" t="s">
        <v>8250</v>
      </c>
      <c r="C23" s="2" t="s">
        <v>26</v>
      </c>
      <c r="D23" s="21" t="s">
        <v>30</v>
      </c>
      <c r="E23" s="7">
        <v>75</v>
      </c>
      <c r="G23" s="21">
        <v>2</v>
      </c>
      <c r="H23" s="21">
        <v>3</v>
      </c>
    </row>
    <row r="24" spans="1:8" ht="30">
      <c r="A24" s="22"/>
      <c r="B24" s="21" t="s">
        <v>36</v>
      </c>
      <c r="C24" s="2" t="s">
        <v>27</v>
      </c>
      <c r="D24" s="195" t="s">
        <v>31</v>
      </c>
      <c r="E24" s="7">
        <v>150</v>
      </c>
      <c r="G24" s="21">
        <v>3</v>
      </c>
      <c r="H24" s="21">
        <v>0</v>
      </c>
    </row>
    <row r="25" spans="1:8">
      <c r="A25" s="22"/>
      <c r="B25" s="21" t="s">
        <v>37</v>
      </c>
      <c r="C25" s="122" t="s">
        <v>8248</v>
      </c>
      <c r="D25" s="195"/>
      <c r="E25" s="7">
        <v>150</v>
      </c>
      <c r="G25" s="21">
        <v>4</v>
      </c>
      <c r="H25" s="21">
        <v>0</v>
      </c>
    </row>
    <row r="27" spans="1:8">
      <c r="B27" s="20" t="s">
        <v>39</v>
      </c>
      <c r="C27" s="2" t="str">
        <f>+'Solare termico'!A8</f>
        <v>Produzione di acqua calda sanitaria</v>
      </c>
      <c r="D27" s="1"/>
      <c r="E27" s="21">
        <f>+VLOOKUP($C$27,$C$21:$H$25,3,0)</f>
        <v>50</v>
      </c>
      <c r="G27" s="121">
        <f>+VLOOKUP($C$27,$C$21:$H$25,5,0)</f>
        <v>1</v>
      </c>
      <c r="H27" s="23">
        <f>+VLOOKUP($C$27,$C$21:$H$25,6,0)</f>
        <v>0</v>
      </c>
    </row>
  </sheetData>
  <mergeCells count="5">
    <mergeCell ref="D24:D25"/>
    <mergeCell ref="D2:H2"/>
    <mergeCell ref="C2:C3"/>
    <mergeCell ref="C1:H1"/>
    <mergeCell ref="D21:D2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1:P35"/>
  <sheetViews>
    <sheetView workbookViewId="0">
      <selection activeCell="R39" sqref="R39"/>
    </sheetView>
  </sheetViews>
  <sheetFormatPr defaultRowHeight="15"/>
  <cols>
    <col min="2" max="2" width="9.140625" customWidth="1"/>
    <col min="3" max="3" width="12.85546875" bestFit="1" customWidth="1"/>
    <col min="4" max="4" width="21.140625" customWidth="1"/>
    <col min="5" max="5" width="22.42578125" customWidth="1"/>
    <col min="6" max="6" width="8.42578125" customWidth="1"/>
    <col min="7" max="7" width="9.28515625" customWidth="1"/>
    <col min="8" max="8" width="11.140625" customWidth="1"/>
    <col min="9" max="10" width="11.28515625" customWidth="1"/>
    <col min="11" max="12" width="11.42578125" customWidth="1"/>
    <col min="13" max="13" width="11.28515625" customWidth="1"/>
    <col min="14" max="14" width="10.42578125" customWidth="1"/>
    <col min="15" max="16" width="10.28515625" customWidth="1"/>
    <col min="17" max="17" width="5.85546875" customWidth="1"/>
    <col min="18" max="18" width="5.7109375" customWidth="1"/>
  </cols>
  <sheetData>
    <row r="1" spans="3:16" ht="15.75" thickBot="1">
      <c r="E1" s="202" t="s">
        <v>8247</v>
      </c>
      <c r="F1" s="203"/>
      <c r="G1" s="204"/>
      <c r="H1" s="199" t="s">
        <v>8245</v>
      </c>
      <c r="I1" s="200"/>
      <c r="J1" s="200"/>
      <c r="K1" s="200"/>
      <c r="L1" s="201"/>
      <c r="M1" s="199" t="s">
        <v>8246</v>
      </c>
      <c r="N1" s="200"/>
      <c r="O1" s="201"/>
    </row>
    <row r="2" spans="3:16" ht="14.45" customHeight="1">
      <c r="E2" s="219" t="s">
        <v>2</v>
      </c>
      <c r="F2" s="223" t="s">
        <v>4</v>
      </c>
      <c r="G2" s="217" t="s">
        <v>7</v>
      </c>
      <c r="H2" s="221" t="s">
        <v>8</v>
      </c>
      <c r="I2" s="223" t="s">
        <v>64</v>
      </c>
      <c r="J2" s="215" t="s">
        <v>65</v>
      </c>
      <c r="K2" s="213" t="s">
        <v>66</v>
      </c>
      <c r="L2" s="210" t="s">
        <v>33</v>
      </c>
      <c r="M2" s="207" t="s">
        <v>63</v>
      </c>
      <c r="N2" s="212" t="s">
        <v>6</v>
      </c>
      <c r="O2" s="210" t="s">
        <v>9</v>
      </c>
      <c r="P2" s="205" t="s">
        <v>10</v>
      </c>
    </row>
    <row r="3" spans="3:16">
      <c r="E3" s="220"/>
      <c r="F3" s="223"/>
      <c r="G3" s="217"/>
      <c r="H3" s="221"/>
      <c r="I3" s="223"/>
      <c r="J3" s="215"/>
      <c r="K3" s="213"/>
      <c r="L3" s="210"/>
      <c r="M3" s="208"/>
      <c r="N3" s="213"/>
      <c r="O3" s="210"/>
      <c r="P3" s="205"/>
    </row>
    <row r="4" spans="3:16">
      <c r="D4" s="5" t="s">
        <v>3</v>
      </c>
      <c r="E4" s="220"/>
      <c r="F4" s="224"/>
      <c r="G4" s="218"/>
      <c r="H4" s="222"/>
      <c r="I4" s="224"/>
      <c r="J4" s="216"/>
      <c r="K4" s="214"/>
      <c r="L4" s="211"/>
      <c r="M4" s="209"/>
      <c r="N4" s="214"/>
      <c r="O4" s="211"/>
      <c r="P4" s="206"/>
    </row>
    <row r="7" spans="3:16">
      <c r="C7" s="21"/>
      <c r="D7" s="165" t="s">
        <v>8243</v>
      </c>
      <c r="E7" s="166" t="s">
        <v>8243</v>
      </c>
      <c r="F7" s="4">
        <v>2.34</v>
      </c>
      <c r="G7" s="117">
        <v>2.23</v>
      </c>
      <c r="H7" s="98">
        <v>2.14</v>
      </c>
      <c r="I7" s="13">
        <v>1037</v>
      </c>
      <c r="J7" s="13">
        <v>581</v>
      </c>
      <c r="K7" s="13">
        <f t="shared" ref="K7:K8" si="0">+I7/F7</f>
        <v>443.16239316239319</v>
      </c>
      <c r="L7" s="99">
        <v>300</v>
      </c>
      <c r="M7" s="109"/>
      <c r="N7" s="10"/>
      <c r="O7" s="110"/>
      <c r="P7" s="106">
        <f>IF('Tabelle collettori solari'!$E$27=50,+I7/F7,+IF('Tabelle collettori solari'!$E$27=75,+J7/F7,0))</f>
        <v>443.16239316239319</v>
      </c>
    </row>
    <row r="8" spans="3:16">
      <c r="C8" s="21"/>
      <c r="D8" s="165" t="s">
        <v>8283</v>
      </c>
      <c r="E8" s="166" t="s">
        <v>8283</v>
      </c>
      <c r="F8" s="4">
        <v>2.42</v>
      </c>
      <c r="G8" s="117">
        <v>2.27</v>
      </c>
      <c r="H8" s="98"/>
      <c r="I8" s="13">
        <v>1124</v>
      </c>
      <c r="J8" s="13">
        <v>691</v>
      </c>
      <c r="K8" s="13">
        <f t="shared" si="0"/>
        <v>464.4628099173554</v>
      </c>
      <c r="L8" s="99">
        <v>300</v>
      </c>
      <c r="M8" s="109"/>
      <c r="N8" s="10"/>
      <c r="O8" s="110"/>
      <c r="P8" s="106">
        <f>IF('Tabelle collettori solari'!$E$27=50,+I8/F8,+IF('Tabelle collettori solari'!$E$27=75,+J8/F8,0))</f>
        <v>464.4628099173554</v>
      </c>
    </row>
    <row r="9" spans="3:16">
      <c r="C9" s="71"/>
      <c r="D9" s="161" t="s">
        <v>8184</v>
      </c>
      <c r="E9" s="162" t="s">
        <v>8184</v>
      </c>
      <c r="F9" s="160">
        <v>2.11</v>
      </c>
      <c r="G9" s="163">
        <v>1.91</v>
      </c>
      <c r="H9" s="100"/>
      <c r="I9" s="11"/>
      <c r="J9" s="11"/>
      <c r="K9" s="11"/>
      <c r="L9" s="101"/>
      <c r="M9" s="111">
        <v>3543</v>
      </c>
      <c r="N9" s="9">
        <f>ROUNDDOWN(M9/(3.6*G9),0)</f>
        <v>515</v>
      </c>
      <c r="O9" s="99">
        <v>400</v>
      </c>
      <c r="P9" s="107">
        <f>IF('Tabelle collettori solari'!$E$27=50,+M9/(3.6*F9),0)</f>
        <v>466.4296998420221</v>
      </c>
    </row>
    <row r="10" spans="3:16">
      <c r="C10" s="71"/>
      <c r="D10" s="161" t="s">
        <v>8185</v>
      </c>
      <c r="E10" s="162" t="s">
        <v>8185</v>
      </c>
      <c r="F10" s="160">
        <v>2.11</v>
      </c>
      <c r="G10" s="163">
        <v>1.91</v>
      </c>
      <c r="H10" s="100"/>
      <c r="I10" s="11"/>
      <c r="J10" s="11"/>
      <c r="K10" s="11"/>
      <c r="L10" s="101"/>
      <c r="M10" s="111">
        <v>4105</v>
      </c>
      <c r="N10" s="9">
        <f t="shared" ref="N10:N12" si="1">ROUNDDOWN(M10/(3.6*G10),0)</f>
        <v>597</v>
      </c>
      <c r="O10" s="99">
        <v>400</v>
      </c>
      <c r="P10" s="107">
        <f>IF('Tabelle collettori solari'!$E$27=50,+M10/(3.6*F10),0)</f>
        <v>540.41600842548712</v>
      </c>
    </row>
    <row r="11" spans="3:16">
      <c r="C11" s="71"/>
      <c r="D11" s="161" t="s">
        <v>8186</v>
      </c>
      <c r="E11" s="162" t="s">
        <v>8186</v>
      </c>
      <c r="F11" s="160">
        <v>4.22</v>
      </c>
      <c r="G11" s="163">
        <v>3.82</v>
      </c>
      <c r="H11" s="100"/>
      <c r="I11" s="11"/>
      <c r="J11" s="11"/>
      <c r="K11" s="11"/>
      <c r="L11" s="101"/>
      <c r="M11" s="111">
        <v>5869</v>
      </c>
      <c r="N11" s="9">
        <f t="shared" si="1"/>
        <v>426</v>
      </c>
      <c r="O11" s="99">
        <v>400</v>
      </c>
      <c r="P11" s="107">
        <f>IF('Tabelle collettori solari'!$E$27=50,+M11/(3.6*F11),0)</f>
        <v>386.32174828857291</v>
      </c>
    </row>
    <row r="12" spans="3:16">
      <c r="C12" s="71"/>
      <c r="D12" s="161" t="s">
        <v>8187</v>
      </c>
      <c r="E12" s="162" t="s">
        <v>8187</v>
      </c>
      <c r="F12" s="160">
        <v>4.22</v>
      </c>
      <c r="G12" s="163">
        <v>3.82</v>
      </c>
      <c r="H12" s="100"/>
      <c r="I12" s="11"/>
      <c r="J12" s="11"/>
      <c r="K12" s="11"/>
      <c r="L12" s="101"/>
      <c r="M12" s="111">
        <v>7641</v>
      </c>
      <c r="N12" s="9">
        <f t="shared" si="1"/>
        <v>555</v>
      </c>
      <c r="O12" s="99">
        <v>400</v>
      </c>
      <c r="P12" s="107">
        <f>IF('Tabelle collettori solari'!$E$27=50,+M12/(3.6*F12),0)</f>
        <v>502.96208530805688</v>
      </c>
    </row>
    <row r="13" spans="3:16">
      <c r="C13" s="21"/>
      <c r="D13" s="167" t="s">
        <v>8284</v>
      </c>
      <c r="E13" s="168" t="s">
        <v>8284</v>
      </c>
      <c r="F13" s="72">
        <v>2.11</v>
      </c>
      <c r="G13" s="118">
        <v>1.907</v>
      </c>
      <c r="H13" s="100"/>
      <c r="I13" s="11"/>
      <c r="J13" s="11"/>
      <c r="K13" s="11"/>
      <c r="L13" s="101"/>
      <c r="M13" s="111">
        <v>3543</v>
      </c>
      <c r="N13" s="9">
        <f>ROUNDDOWN(M13/(3.6*G13),0)</f>
        <v>516</v>
      </c>
      <c r="O13" s="99">
        <v>400</v>
      </c>
      <c r="P13" s="107">
        <f>IF('Tabelle collettori solari'!$E$27=50,+M13/(3.6*F13),0)</f>
        <v>466.4296998420221</v>
      </c>
    </row>
    <row r="14" spans="3:16">
      <c r="C14" s="21"/>
      <c r="D14" s="167" t="s">
        <v>8285</v>
      </c>
      <c r="E14" s="168" t="s">
        <v>8285</v>
      </c>
      <c r="F14" s="72">
        <v>4.22</v>
      </c>
      <c r="G14" s="118">
        <v>3.8140000000000001</v>
      </c>
      <c r="H14" s="100"/>
      <c r="I14" s="11"/>
      <c r="J14" s="11"/>
      <c r="K14" s="11"/>
      <c r="L14" s="101"/>
      <c r="M14" s="111">
        <v>5869</v>
      </c>
      <c r="N14" s="9">
        <f>ROUNDDOWN(M14/(3.6*G14),0)</f>
        <v>427</v>
      </c>
      <c r="O14" s="99">
        <v>400</v>
      </c>
      <c r="P14" s="107">
        <f>IF('Tabelle collettori solari'!$E$27=50,+M14/(3.6*F14),0)</f>
        <v>386.32174828857291</v>
      </c>
    </row>
    <row r="15" spans="3:16">
      <c r="C15" s="21"/>
      <c r="D15" s="157" t="s">
        <v>8241</v>
      </c>
      <c r="E15" s="158" t="s">
        <v>8241</v>
      </c>
      <c r="F15" s="4">
        <v>2.59</v>
      </c>
      <c r="G15" s="117">
        <v>2.31</v>
      </c>
      <c r="H15" s="98">
        <v>2.29</v>
      </c>
      <c r="I15" s="13">
        <v>1193</v>
      </c>
      <c r="J15" s="13">
        <v>730</v>
      </c>
      <c r="K15" s="13">
        <f>+I15/F15</f>
        <v>460.61776061776067</v>
      </c>
      <c r="L15" s="99">
        <v>300</v>
      </c>
      <c r="M15" s="164"/>
      <c r="N15" s="10"/>
      <c r="O15" s="110"/>
      <c r="P15" s="106">
        <f>IF('Tabelle collettori solari'!$E$27=50,+I15/F15,+IF('Tabelle collettori solari'!$E$27=75,+J15/F15,0))</f>
        <v>460.61776061776067</v>
      </c>
    </row>
    <row r="16" spans="3:16">
      <c r="C16" s="21"/>
      <c r="D16" s="157" t="s">
        <v>8242</v>
      </c>
      <c r="E16" s="158" t="s">
        <v>8242</v>
      </c>
      <c r="F16" s="4">
        <v>2.59</v>
      </c>
      <c r="G16" s="117">
        <v>2.31</v>
      </c>
      <c r="H16" s="98">
        <v>2.29</v>
      </c>
      <c r="I16" s="13">
        <v>1127</v>
      </c>
      <c r="J16" s="13">
        <v>668</v>
      </c>
      <c r="K16" s="13">
        <f>+I16/F16</f>
        <v>435.13513513513516</v>
      </c>
      <c r="L16" s="99">
        <v>300</v>
      </c>
      <c r="M16" s="164"/>
      <c r="N16" s="10"/>
      <c r="O16" s="110"/>
      <c r="P16" s="106">
        <f>IF('Tabelle collettori solari'!$E$27=50,+I16/F16,+IF('Tabelle collettori solari'!$E$27=75,+J16/F16,0))</f>
        <v>435.13513513513516</v>
      </c>
    </row>
    <row r="17" spans="3:16">
      <c r="C17" s="21"/>
      <c r="D17" s="157" t="s">
        <v>8244</v>
      </c>
      <c r="E17" s="158" t="s">
        <v>8244</v>
      </c>
      <c r="F17" s="4">
        <v>2.4300000000000002</v>
      </c>
      <c r="G17" s="117">
        <v>2.2200000000000002</v>
      </c>
      <c r="H17" s="98">
        <v>2.2000000000000002</v>
      </c>
      <c r="I17" s="13">
        <v>998</v>
      </c>
      <c r="J17" s="13">
        <v>607</v>
      </c>
      <c r="K17" s="13">
        <f>+I17/F17</f>
        <v>410.69958847736621</v>
      </c>
      <c r="L17" s="99">
        <v>300</v>
      </c>
      <c r="M17" s="164"/>
      <c r="N17" s="10"/>
      <c r="O17" s="110"/>
      <c r="P17" s="106">
        <f>IF('Tabelle collettori solari'!$E$27=50,+I17/F17,+IF('Tabelle collettori solari'!$E$27=75,+J17/F17,0))</f>
        <v>410.69958847736621</v>
      </c>
    </row>
    <row r="24" spans="3:16">
      <c r="C24" s="21"/>
      <c r="D24" s="157" t="s">
        <v>0</v>
      </c>
      <c r="E24" s="158" t="s">
        <v>0</v>
      </c>
      <c r="F24" s="4">
        <v>2.09</v>
      </c>
      <c r="G24" s="117">
        <v>1.92</v>
      </c>
      <c r="H24" s="98">
        <v>1.88</v>
      </c>
      <c r="I24" s="14"/>
      <c r="J24" s="14"/>
      <c r="K24" s="15"/>
      <c r="L24" s="99">
        <v>300</v>
      </c>
      <c r="M24" s="112"/>
      <c r="N24" s="16"/>
      <c r="O24" s="113"/>
      <c r="P24" s="108"/>
    </row>
    <row r="25" spans="3:16" ht="15.75" thickBot="1">
      <c r="C25" s="21"/>
      <c r="D25" s="157" t="s">
        <v>1</v>
      </c>
      <c r="E25" s="159" t="s">
        <v>1</v>
      </c>
      <c r="F25" s="119">
        <v>2.09</v>
      </c>
      <c r="G25" s="120">
        <v>1.92</v>
      </c>
      <c r="H25" s="102">
        <v>1.88</v>
      </c>
      <c r="I25" s="103"/>
      <c r="J25" s="103"/>
      <c r="K25" s="104"/>
      <c r="L25" s="105">
        <v>300</v>
      </c>
      <c r="M25" s="114"/>
      <c r="N25" s="115"/>
      <c r="O25" s="116"/>
      <c r="P25" s="108"/>
    </row>
    <row r="27" spans="3:16">
      <c r="I27" s="5" t="s">
        <v>5</v>
      </c>
      <c r="J27" s="5"/>
      <c r="M27" s="5"/>
      <c r="P27" s="20" t="s">
        <v>42</v>
      </c>
    </row>
    <row r="28" spans="3:16">
      <c r="P28" s="26">
        <f>+'Tabelle collettori solari'!E27</f>
        <v>50</v>
      </c>
    </row>
    <row r="29" spans="3:16"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3:16">
      <c r="E30" s="5"/>
      <c r="F30" s="88"/>
      <c r="G30" s="88"/>
      <c r="H30" s="89"/>
      <c r="I30" s="90"/>
      <c r="J30" s="90"/>
      <c r="K30" s="90"/>
      <c r="L30" s="91"/>
      <c r="M30" s="92"/>
      <c r="N30" s="92"/>
      <c r="O30" s="91"/>
      <c r="P30" s="93"/>
    </row>
    <row r="33" spans="5:16">
      <c r="P33" s="22" t="str">
        <f>+IF('Tabelle collettori solari'!J13=0,"Selezionato Concentrazione","OK")</f>
        <v>OK</v>
      </c>
    </row>
    <row r="34" spans="5:16">
      <c r="E34" s="3" t="s">
        <v>40</v>
      </c>
      <c r="F34" s="5" t="s">
        <v>41</v>
      </c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5:16">
      <c r="E35" s="25" t="str">
        <f>+'Solare termico'!A12</f>
        <v>Arcobaleno NS12</v>
      </c>
      <c r="F35" s="8">
        <f>+VLOOKUP($E35,$E7:$P25,2,0)</f>
        <v>2.42</v>
      </c>
      <c r="G35" s="8">
        <f>+VLOOKUP($E35,$E7:$P25,3,0)</f>
        <v>2.27</v>
      </c>
      <c r="H35" s="6">
        <f>+VLOOKUP($E35,$E7:$P25,4,0)</f>
        <v>0</v>
      </c>
      <c r="I35" s="13">
        <f>+VLOOKUP($E35,$E7:$P25,5,0)</f>
        <v>1124</v>
      </c>
      <c r="J35" s="13">
        <f>+VLOOKUP($E35,$E7:$P25,6,0)</f>
        <v>691</v>
      </c>
      <c r="K35" s="13">
        <f>+VLOOKUP($E35,$E7:$P25,7,0)</f>
        <v>464.4628099173554</v>
      </c>
      <c r="L35" s="12">
        <f>+VLOOKUP($E35,$E7:$P25,8,0)</f>
        <v>300</v>
      </c>
      <c r="M35" s="9">
        <f>+VLOOKUP($E35,$E7:$P25,9,0)</f>
        <v>0</v>
      </c>
      <c r="N35" s="9">
        <f>+VLOOKUP($E35,$E7:$P25,10,0)</f>
        <v>0</v>
      </c>
      <c r="O35" s="12">
        <f>+VLOOKUP($E35,$E7:$P25,11,0)</f>
        <v>0</v>
      </c>
      <c r="P35" s="17">
        <f>+VLOOKUP($E35,$E7:$P25,12,0)*'Tabelle collettori solari'!J13</f>
        <v>464.4628099173554</v>
      </c>
    </row>
  </sheetData>
  <mergeCells count="15">
    <mergeCell ref="H1:L1"/>
    <mergeCell ref="M1:O1"/>
    <mergeCell ref="E1:G1"/>
    <mergeCell ref="P2:P4"/>
    <mergeCell ref="M2:M4"/>
    <mergeCell ref="L2:L4"/>
    <mergeCell ref="N2:N4"/>
    <mergeCell ref="J2:J4"/>
    <mergeCell ref="O2:O4"/>
    <mergeCell ref="K2:K4"/>
    <mergeCell ref="G2:G4"/>
    <mergeCell ref="E2:E4"/>
    <mergeCell ref="H2:H4"/>
    <mergeCell ref="F2:F4"/>
    <mergeCell ref="I2:I4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E7"/>
  <sheetViews>
    <sheetView workbookViewId="0">
      <selection activeCell="R39" sqref="R39"/>
    </sheetView>
  </sheetViews>
  <sheetFormatPr defaultRowHeight="15"/>
  <cols>
    <col min="2" max="2" width="12.140625" customWidth="1"/>
    <col min="3" max="3" width="65.85546875" customWidth="1"/>
    <col min="4" max="4" width="14.5703125" customWidth="1"/>
    <col min="5" max="5" width="14.28515625" customWidth="1"/>
  </cols>
  <sheetData>
    <row r="2" spans="2:5" ht="45">
      <c r="B2" s="95"/>
      <c r="C2" s="18" t="s">
        <v>20</v>
      </c>
      <c r="D2" s="18" t="s">
        <v>32</v>
      </c>
    </row>
    <row r="3" spans="2:5" ht="67.5">
      <c r="B3" s="22"/>
      <c r="C3" s="94" t="s">
        <v>8230</v>
      </c>
      <c r="D3" s="21">
        <v>2</v>
      </c>
    </row>
    <row r="4" spans="2:5" ht="67.5">
      <c r="B4" s="22"/>
      <c r="C4" s="94" t="s">
        <v>8231</v>
      </c>
      <c r="D4" s="21">
        <v>5</v>
      </c>
    </row>
    <row r="6" spans="2:5">
      <c r="D6" s="14">
        <v>50</v>
      </c>
      <c r="E6" s="30">
        <v>2500</v>
      </c>
    </row>
    <row r="7" spans="2:5">
      <c r="C7" s="28" t="s">
        <v>14</v>
      </c>
      <c r="D7" s="27">
        <f>+'Solare termico'!B24</f>
        <v>2.42</v>
      </c>
      <c r="E7" s="31">
        <f>+IF(D7&lt;=D6,D3,+IF(D7&lt;=E6,D4,0))</f>
        <v>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C44"/>
  <sheetViews>
    <sheetView zoomScale="110" zoomScaleNormal="110" workbookViewId="0"/>
  </sheetViews>
  <sheetFormatPr defaultColWidth="9.140625" defaultRowHeight="15"/>
  <cols>
    <col min="1" max="1" width="107" style="32" bestFit="1" customWidth="1"/>
    <col min="2" max="2" width="46.42578125" style="60" bestFit="1" customWidth="1"/>
    <col min="3" max="3" width="23.7109375" style="32" bestFit="1" customWidth="1"/>
    <col min="4" max="16384" width="9.140625" style="32"/>
  </cols>
  <sheetData>
    <row r="1" spans="1:3">
      <c r="A1" s="152" t="s">
        <v>8272</v>
      </c>
      <c r="B1" s="32"/>
    </row>
    <row r="2" spans="1:3" ht="4.5" customHeight="1" thickBot="1">
      <c r="A2" s="33"/>
      <c r="B2" s="32"/>
    </row>
    <row r="3" spans="1:3" ht="15.75" thickBot="1">
      <c r="A3" s="33" t="s">
        <v>8320</v>
      </c>
      <c r="B3" s="34" t="s">
        <v>46</v>
      </c>
      <c r="C3" s="51"/>
    </row>
    <row r="4" spans="1:3" ht="4.5" customHeight="1" thickBot="1">
      <c r="A4" s="33"/>
      <c r="B4" s="52"/>
    </row>
    <row r="5" spans="1:3" ht="15.75" thickBot="1">
      <c r="A5" s="53" t="s">
        <v>81</v>
      </c>
      <c r="B5" s="55" t="s">
        <v>8341</v>
      </c>
      <c r="C5" s="177" t="s">
        <v>8315</v>
      </c>
    </row>
    <row r="6" spans="1:3" ht="15.75" thickBot="1">
      <c r="A6" s="53" t="s">
        <v>8181</v>
      </c>
      <c r="B6" s="55" t="s">
        <v>1855</v>
      </c>
    </row>
    <row r="7" spans="1:3" ht="15.75" thickBot="1">
      <c r="A7" s="130" t="s">
        <v>8273</v>
      </c>
      <c r="B7" s="65">
        <v>7000</v>
      </c>
    </row>
    <row r="8" spans="1:3" ht="15.75" thickBot="1">
      <c r="A8" s="131" t="s">
        <v>8268</v>
      </c>
      <c r="B8" s="65" t="s">
        <v>8269</v>
      </c>
    </row>
    <row r="9" spans="1:3" ht="15.75" thickBot="1">
      <c r="A9" s="130" t="s">
        <v>8191</v>
      </c>
      <c r="B9" s="65" t="s">
        <v>8190</v>
      </c>
    </row>
    <row r="10" spans="1:3">
      <c r="A10" s="40" t="s">
        <v>8255</v>
      </c>
      <c r="B10" s="125" t="str">
        <f>VLOOKUP($B$5,'Dati pompe di calore'!$A$2:$L$66,2,FALSE)</f>
        <v>Aria/Acqua a bassa temperatura</v>
      </c>
    </row>
    <row r="11" spans="1:3" ht="18">
      <c r="A11" s="40" t="s">
        <v>8256</v>
      </c>
      <c r="B11" s="126">
        <f>VLOOKUP($B$5,'Dati pompe di calore'!$A$2:$L$66,4,FALSE)</f>
        <v>9.6999999999999993</v>
      </c>
    </row>
    <row r="12" spans="1:3">
      <c r="A12" s="73" t="s">
        <v>8259</v>
      </c>
      <c r="B12" s="126">
        <f>VLOOKUP($B$5,'Dati pompe di calore'!$A$2:$L$66,5,FALSE)</f>
        <v>4.375</v>
      </c>
    </row>
    <row r="13" spans="1:3" ht="18" hidden="1">
      <c r="A13" s="149" t="s">
        <v>8263</v>
      </c>
      <c r="B13" s="146">
        <f>VLOOKUP($B$5,'Dati pompe di calore'!$A$2:$L$66,6,FALSE)</f>
        <v>1.72</v>
      </c>
    </row>
    <row r="14" spans="1:3" ht="18" hidden="1">
      <c r="A14" s="149" t="s">
        <v>8264</v>
      </c>
      <c r="B14" s="146">
        <f>VLOOKUP($B$5,'Dati pompe di calore'!$A$2:$L$66,7,FALSE)</f>
        <v>1.25</v>
      </c>
    </row>
    <row r="15" spans="1:3" hidden="1">
      <c r="A15" s="149" t="s">
        <v>8265</v>
      </c>
      <c r="B15" s="148">
        <f>VLOOKUP($B$5,'Dati pompe di calore'!$A$2:$L$66,9,FALSE)</f>
        <v>1</v>
      </c>
    </row>
    <row r="16" spans="1:3" hidden="1">
      <c r="A16" s="149" t="s">
        <v>8266</v>
      </c>
      <c r="B16" s="148">
        <f>VLOOKUP($B$5,'Dati pompe di calore'!$A$2:$L$66,10,FALSE)</f>
        <v>1</v>
      </c>
    </row>
    <row r="17" spans="1:3" ht="18">
      <c r="A17" s="127" t="s">
        <v>8257</v>
      </c>
      <c r="B17" s="147">
        <f>IF(B13=1%,"NA",B13)</f>
        <v>1.72</v>
      </c>
    </row>
    <row r="18" spans="1:3" ht="18">
      <c r="A18" s="127" t="s">
        <v>8278</v>
      </c>
      <c r="B18" s="147">
        <f>IF(B14=1%,"NA",B14)</f>
        <v>1.25</v>
      </c>
    </row>
    <row r="19" spans="1:3">
      <c r="A19" s="127" t="s">
        <v>8262</v>
      </c>
      <c r="B19" s="150" t="str">
        <f>IF(B16=1,"NA",B16)</f>
        <v>NA</v>
      </c>
    </row>
    <row r="20" spans="1:3" ht="18">
      <c r="A20" s="54" t="s">
        <v>8232</v>
      </c>
      <c r="B20" s="128">
        <f>VLOOKUP($B$5,'Dati pompe di calore'!$A$2:$K$66,11,FALSE)</f>
        <v>0.15</v>
      </c>
    </row>
    <row r="21" spans="1:3">
      <c r="A21" s="129" t="s">
        <v>80</v>
      </c>
      <c r="B21" s="70" t="str">
        <f>VLOOKUP($B$6,'Zone climatiche'!$A$1:$B$8109,2,FALSE)</f>
        <v>E</v>
      </c>
    </row>
    <row r="22" spans="1:3">
      <c r="A22" s="54" t="s">
        <v>70</v>
      </c>
      <c r="B22" s="70">
        <f>VLOOKUP($B$21,'Quf pompe di calore'!A2:B7,2,FALSE)</f>
        <v>1700</v>
      </c>
    </row>
    <row r="23" spans="1:3">
      <c r="A23" s="73" t="s">
        <v>8192</v>
      </c>
      <c r="B23" s="56">
        <f>B20*B11*B22*(1-1/B12)*(B13/B14)*(B15/B16)</f>
        <v>2625.5849142857137</v>
      </c>
    </row>
    <row r="24" spans="1:3">
      <c r="A24" s="73" t="s">
        <v>8194</v>
      </c>
      <c r="B24" s="75">
        <f>IF(B9="NO",1.22/100,1/100)</f>
        <v>1.2199999999999999E-2</v>
      </c>
    </row>
    <row r="25" spans="1:3">
      <c r="A25" s="73" t="s">
        <v>8279</v>
      </c>
      <c r="B25" s="67">
        <f>B24*B23</f>
        <v>32.032135954285707</v>
      </c>
    </row>
    <row r="26" spans="1:3">
      <c r="A26" s="73" t="s">
        <v>8193</v>
      </c>
      <c r="B26" s="67">
        <f>IF(B9="NO",250*1.22,250)</f>
        <v>305</v>
      </c>
    </row>
    <row r="27" spans="1:3">
      <c r="A27" s="73" t="s">
        <v>8280</v>
      </c>
      <c r="B27" s="67">
        <f>IF(B25&lt;=B26,B25,B26)</f>
        <v>32.032135954285707</v>
      </c>
    </row>
    <row r="28" spans="1:3">
      <c r="A28" s="73" t="s">
        <v>8281</v>
      </c>
      <c r="B28" s="67">
        <f>B23-B27</f>
        <v>2593.5527783314278</v>
      </c>
    </row>
    <row r="29" spans="1:3">
      <c r="A29" s="73" t="s">
        <v>8274</v>
      </c>
      <c r="B29" s="124">
        <f>IF(B11&lt;=35,2,5)</f>
        <v>2</v>
      </c>
    </row>
    <row r="30" spans="1:3">
      <c r="A30" s="142" t="s">
        <v>8195</v>
      </c>
      <c r="B30" s="67">
        <f>+B28*B29</f>
        <v>5187.1055566628556</v>
      </c>
    </row>
    <row r="31" spans="1:3">
      <c r="A31" s="40" t="s">
        <v>62</v>
      </c>
      <c r="B31" s="67">
        <f>B30/0.65</f>
        <v>7980.1623948659317</v>
      </c>
      <c r="C31" s="51"/>
    </row>
    <row r="32" spans="1:3" ht="15.75" thickBot="1">
      <c r="A32" s="40" t="s">
        <v>47</v>
      </c>
      <c r="B32" s="56">
        <f>B7*0.65</f>
        <v>4550</v>
      </c>
    </row>
    <row r="33" spans="1:3" ht="15.75" thickBot="1">
      <c r="A33" s="132" t="s">
        <v>8253</v>
      </c>
      <c r="B33" s="136">
        <f>MIN(B32,B30)</f>
        <v>4550</v>
      </c>
    </row>
    <row r="34" spans="1:3">
      <c r="A34" s="40" t="s">
        <v>8183</v>
      </c>
      <c r="B34" s="56" t="str">
        <f>IF(B33=B30,"VALORE CALCOLATO","VALORE PARI AL 65%")</f>
        <v>VALORE PARI AL 65%</v>
      </c>
    </row>
    <row r="35" spans="1:3">
      <c r="A35" s="59" t="s">
        <v>71</v>
      </c>
      <c r="B35" s="58">
        <f>B33/B7</f>
        <v>0.65</v>
      </c>
      <c r="C35" s="51"/>
    </row>
    <row r="36" spans="1:3" ht="15" customHeight="1" thickBot="1">
      <c r="A36" s="153" t="s">
        <v>8275</v>
      </c>
      <c r="B36" s="134" t="str">
        <f>+IF(B33&lt;=15000,"SI","NO")</f>
        <v>SI</v>
      </c>
    </row>
    <row r="37" spans="1:3" ht="15.75" thickBot="1">
      <c r="A37" s="133" t="s">
        <v>48</v>
      </c>
      <c r="B37" s="135" cm="1">
        <f t="array" ref="B37">_xlfn.IFS(B8="Pubblica Amministrazione",1,B8="Ente del Terzo Settore",1,B33&lt;=15000,1,B33&gt;15000,B29)</f>
        <v>1</v>
      </c>
    </row>
    <row r="38" spans="1:3" ht="15.75" thickBot="1">
      <c r="A38" s="133" t="s">
        <v>49</v>
      </c>
      <c r="B38" s="136">
        <f>+B33/B37</f>
        <v>4550</v>
      </c>
    </row>
    <row r="41" spans="1:3" ht="15" customHeight="1">
      <c r="A41" s="193" t="s">
        <v>8326</v>
      </c>
      <c r="B41" s="193"/>
    </row>
    <row r="42" spans="1:3">
      <c r="A42" s="193"/>
      <c r="B42" s="193"/>
    </row>
    <row r="43" spans="1:3">
      <c r="A43" s="193"/>
      <c r="B43" s="193"/>
    </row>
    <row r="44" spans="1:3">
      <c r="A44" s="193"/>
      <c r="B44" s="193"/>
    </row>
  </sheetData>
  <sheetProtection algorithmName="SHA-512" hashValue="JsK/k1S0GiPDLerdRR3/hEOObqPYVIWGJuCWXZMMFXMfAR37UdZEYu8SkK1ZZXBYIsy4jQluJrN+0y6Z8IKoMg==" saltValue="h70ZKJTtBAUTNjc3V0MuIQ==" spinCount="100000" sheet="1" objects="1" scenarios="1"/>
  <mergeCells count="1">
    <mergeCell ref="A41:B44"/>
  </mergeCells>
  <dataValidations xWindow="1074" yWindow="347" count="1">
    <dataValidation type="decimal" errorStyle="information" operator="greaterThanOrEqual" allowBlank="1" showErrorMessage="1" errorTitle="Attenzione!" error="L'importo indicato è inferiore al limite di spesa sostenibile con incentivo pari al 65% delle stesse spese." promptTitle="Spese effettivamente sostenute" prompt="Inserire le spese complessive sostenute." sqref="B7" xr:uid="{00000000-0002-0000-0100-000000000000}">
      <formula1>B31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B14" 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1074" yWindow="347" count="4">
        <x14:dataValidation type="list" allowBlank="1" showInputMessage="1" showErrorMessage="1" xr:uid="{00000000-0002-0000-0100-000001000000}">
          <x14:formula1>
            <xm:f>'Zone climatiche'!$A$1:$A$8109</xm:f>
          </x14:formula1>
          <xm:sqref>B6:B7</xm:sqref>
        </x14:dataValidation>
        <x14:dataValidation type="list" allowBlank="1" showInputMessage="1" showErrorMessage="1" xr:uid="{00000000-0002-0000-0100-000002000000}">
          <x14:formula1>
            <xm:f>'Soggetto Responsabile'!$A$7:$A$8</xm:f>
          </x14:formula1>
          <xm:sqref>B9 B9</xm:sqref>
        </x14:dataValidation>
        <x14:dataValidation type="list" allowBlank="1" showInputMessage="1" showErrorMessage="1" xr:uid="{648B6E61-E1F7-45EA-AA9C-475192D6E1F3}">
          <x14:formula1>
            <xm:f>'Soggetto Responsabile'!$A$2:$A$4</xm:f>
          </x14:formula1>
          <xm:sqref>B8</xm:sqref>
        </x14:dataValidation>
        <x14:dataValidation type="list" allowBlank="1" showInputMessage="1" showErrorMessage="1" xr:uid="{00000000-0002-0000-0100-000003000000}">
          <x14:formula1>
            <xm:f>'Dati pompe di calore'!$A$2:$A$66</xm:f>
          </x14:formula1>
          <xm:sqref>B5:B7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114AF-E0E9-48F0-B4A8-E8448687FC7F}">
  <sheetPr>
    <tabColor rgb="FFFF0000"/>
  </sheetPr>
  <dimension ref="A1:C46"/>
  <sheetViews>
    <sheetView zoomScale="110" zoomScaleNormal="110" workbookViewId="0">
      <selection activeCell="C15" sqref="C15"/>
    </sheetView>
  </sheetViews>
  <sheetFormatPr defaultColWidth="9.140625" defaultRowHeight="15"/>
  <cols>
    <col min="1" max="1" width="110" style="32" bestFit="1" customWidth="1"/>
    <col min="2" max="2" width="46.42578125" style="60" bestFit="1" customWidth="1"/>
    <col min="3" max="3" width="24" style="32" bestFit="1" customWidth="1"/>
    <col min="4" max="16384" width="9.140625" style="32"/>
  </cols>
  <sheetData>
    <row r="1" spans="1:3">
      <c r="A1" s="154" t="s">
        <v>8323</v>
      </c>
      <c r="B1" s="32"/>
    </row>
    <row r="2" spans="1:3" ht="4.5" customHeight="1" thickBot="1">
      <c r="A2" s="33"/>
      <c r="B2" s="32"/>
    </row>
    <row r="3" spans="1:3" ht="15.75" thickBot="1">
      <c r="A3" s="79" t="s">
        <v>8324</v>
      </c>
      <c r="B3" s="34" t="s">
        <v>46</v>
      </c>
      <c r="C3" s="51"/>
    </row>
    <row r="4" spans="1:3" ht="4.5" customHeight="1" thickBot="1">
      <c r="A4" s="33"/>
      <c r="B4" s="52"/>
    </row>
    <row r="5" spans="1:3" ht="15" customHeight="1" thickBot="1">
      <c r="A5" s="53" t="s">
        <v>8236</v>
      </c>
      <c r="B5" s="180" t="s">
        <v>8233</v>
      </c>
    </row>
    <row r="6" spans="1:3" ht="15" customHeight="1" thickBot="1">
      <c r="A6" s="53" t="s">
        <v>8237</v>
      </c>
      <c r="B6" s="180" t="s">
        <v>8267</v>
      </c>
      <c r="C6" s="138"/>
    </row>
    <row r="7" spans="1:3" ht="15.75" thickBot="1">
      <c r="A7" s="53" t="s">
        <v>8206</v>
      </c>
      <c r="B7" s="55" t="s">
        <v>8341</v>
      </c>
      <c r="C7" s="177" t="s">
        <v>8315</v>
      </c>
    </row>
    <row r="8" spans="1:3" ht="15.75" thickBot="1">
      <c r="A8" s="53" t="s">
        <v>8181</v>
      </c>
      <c r="B8" s="55" t="s">
        <v>1855</v>
      </c>
    </row>
    <row r="9" spans="1:3" ht="15.75" thickBot="1">
      <c r="A9" s="130" t="s">
        <v>8273</v>
      </c>
      <c r="B9" s="65">
        <v>9000</v>
      </c>
    </row>
    <row r="10" spans="1:3" ht="15.75" thickBot="1">
      <c r="A10" s="131" t="s">
        <v>8268</v>
      </c>
      <c r="B10" s="65" t="s">
        <v>8269</v>
      </c>
    </row>
    <row r="11" spans="1:3" ht="15.75" thickBot="1">
      <c r="A11" s="130" t="s">
        <v>8191</v>
      </c>
      <c r="B11" s="65" t="s">
        <v>8190</v>
      </c>
    </row>
    <row r="12" spans="1:3">
      <c r="A12" s="40" t="s">
        <v>8255</v>
      </c>
      <c r="B12" s="125" t="str">
        <f>VLOOKUP($B$7,'Dati pompe di calore'!$A$2:$K$66,2,FALSE)</f>
        <v>Aria/Acqua a bassa temperatura</v>
      </c>
    </row>
    <row r="13" spans="1:3" ht="18">
      <c r="A13" s="40" t="s">
        <v>8256</v>
      </c>
      <c r="B13" s="126">
        <f>VLOOKUP($B$7,'Dati pompe di calore'!$A$2:$K$66,4,FALSE)</f>
        <v>9.6999999999999993</v>
      </c>
    </row>
    <row r="14" spans="1:3">
      <c r="A14" s="73" t="s">
        <v>8316</v>
      </c>
      <c r="B14" s="126">
        <f>VLOOKUP($B$7,'Dati pompe di calore'!$A$2:$K$66,5,FALSE)</f>
        <v>4.375</v>
      </c>
    </row>
    <row r="15" spans="1:3" ht="18">
      <c r="A15" s="127" t="s">
        <v>8257</v>
      </c>
      <c r="B15" s="147">
        <f>VLOOKUP($B$7,'Dati pompe di calore'!$A$2:$K$66,6,FALSE)</f>
        <v>1.72</v>
      </c>
    </row>
    <row r="16" spans="1:3" ht="18">
      <c r="A16" s="127" t="s">
        <v>8278</v>
      </c>
      <c r="B16" s="147">
        <f>VLOOKUP($B$7,'Dati pompe di calore'!$A$2:$K$66,7,FALSE)</f>
        <v>1.25</v>
      </c>
    </row>
    <row r="17" spans="1:3" ht="18">
      <c r="A17" s="54" t="s">
        <v>8232</v>
      </c>
      <c r="B17" s="128">
        <f>VLOOKUP($B$7,'Dati pompe di calore'!$A$2:$K$66,11,FALSE)</f>
        <v>0.15</v>
      </c>
    </row>
    <row r="18" spans="1:3">
      <c r="A18" s="129" t="s">
        <v>80</v>
      </c>
      <c r="B18" s="70" t="str">
        <f>VLOOKUP($B$8,'Zone climatiche'!$A$1:$B$8109,2,FALSE)</f>
        <v>E</v>
      </c>
    </row>
    <row r="19" spans="1:3">
      <c r="A19" s="54" t="s">
        <v>70</v>
      </c>
      <c r="B19" s="70">
        <f>VLOOKUP($B$18,'Quf pompe di calore'!A2:B7,2,FALSE)</f>
        <v>1700</v>
      </c>
    </row>
    <row r="20" spans="1:3">
      <c r="A20" s="54" t="s">
        <v>8282</v>
      </c>
      <c r="B20" s="70" cm="1">
        <f t="array" ref="B20">_xlfn.IFS(B5="Ibrido factory made",1.25,B6="Pn ≤ 35 kW",1,B6="Pn &gt; 35 kW",1.1)</f>
        <v>1.25</v>
      </c>
    </row>
    <row r="21" spans="1:3">
      <c r="A21" s="73" t="s">
        <v>8192</v>
      </c>
      <c r="B21" s="56">
        <f>B20*B17*B13*B19*(1-1/B14)*(B15/B16)</f>
        <v>3281.9811428571425</v>
      </c>
    </row>
    <row r="22" spans="1:3">
      <c r="A22" s="73" t="s">
        <v>8194</v>
      </c>
      <c r="B22" s="75">
        <f>IF(B11="NO",1.22/100,1/100)</f>
        <v>1.2199999999999999E-2</v>
      </c>
    </row>
    <row r="23" spans="1:3">
      <c r="A23" s="73" t="s">
        <v>8279</v>
      </c>
      <c r="B23" s="67">
        <f>B22*B21</f>
        <v>40.040169942857133</v>
      </c>
    </row>
    <row r="24" spans="1:3">
      <c r="A24" s="73" t="s">
        <v>8193</v>
      </c>
      <c r="B24" s="67">
        <f>IF(B11="NO",250*1.22,250)</f>
        <v>305</v>
      </c>
    </row>
    <row r="25" spans="1:3">
      <c r="A25" s="73" t="s">
        <v>8279</v>
      </c>
      <c r="B25" s="67">
        <f>IF(B23&lt;=B24,B23,B24)</f>
        <v>40.040169942857133</v>
      </c>
    </row>
    <row r="26" spans="1:3">
      <c r="A26" s="73" t="s">
        <v>8281</v>
      </c>
      <c r="B26" s="67">
        <f>B21-B25</f>
        <v>3241.9409729142853</v>
      </c>
    </row>
    <row r="27" spans="1:3">
      <c r="A27" s="73" t="s">
        <v>8274</v>
      </c>
      <c r="B27" s="124">
        <f>IF(B13&lt;=35,2,5)</f>
        <v>2</v>
      </c>
    </row>
    <row r="28" spans="1:3">
      <c r="A28" s="142" t="s">
        <v>8195</v>
      </c>
      <c r="B28" s="67">
        <f>+B26*B27</f>
        <v>6483.8819458285707</v>
      </c>
    </row>
    <row r="29" spans="1:3">
      <c r="A29" s="40" t="s">
        <v>62</v>
      </c>
      <c r="B29" s="67">
        <f>B28/0.65</f>
        <v>9975.2029935824157</v>
      </c>
      <c r="C29" s="51"/>
    </row>
    <row r="30" spans="1:3" ht="15.75" thickBot="1">
      <c r="A30" s="40" t="s">
        <v>47</v>
      </c>
      <c r="B30" s="56">
        <f>B9*0.65</f>
        <v>5850</v>
      </c>
    </row>
    <row r="31" spans="1:3" ht="15.75" thickBot="1">
      <c r="A31" s="57" t="s">
        <v>50</v>
      </c>
      <c r="B31" s="136">
        <f>MIN(B30,B28)</f>
        <v>5850</v>
      </c>
    </row>
    <row r="32" spans="1:3">
      <c r="A32" s="40" t="s">
        <v>8183</v>
      </c>
      <c r="B32" s="56" t="str">
        <f>IF(B31=B28,"VALORE CALCOLATO","VALORE PARI AL 65%")</f>
        <v>VALORE PARI AL 65%</v>
      </c>
    </row>
    <row r="33" spans="1:3">
      <c r="A33" s="59" t="s">
        <v>71</v>
      </c>
      <c r="B33" s="58">
        <f>B31/B9</f>
        <v>0.65</v>
      </c>
      <c r="C33" s="51"/>
    </row>
    <row r="34" spans="1:3" ht="15.75" thickBot="1">
      <c r="A34" s="153" t="s">
        <v>8275</v>
      </c>
      <c r="B34" s="134" t="str">
        <f>+IF(B31&lt;=15000,"SI","NO")</f>
        <v>SI</v>
      </c>
    </row>
    <row r="35" spans="1:3" ht="15.75" thickBot="1">
      <c r="A35" s="133" t="s">
        <v>48</v>
      </c>
      <c r="B35" s="135" cm="1">
        <f t="array" ref="B35">_xlfn.IFS(B10="Pubblica Amministrazione",1,B10="Ente del Terzo Settore",1,B31&lt;=15000,1,B31&gt;15000,B27)</f>
        <v>1</v>
      </c>
    </row>
    <row r="36" spans="1:3" ht="15.75" thickBot="1">
      <c r="A36" s="133" t="s">
        <v>49</v>
      </c>
      <c r="B36" s="136">
        <f>+B31/B35</f>
        <v>5850</v>
      </c>
    </row>
    <row r="39" spans="1:3" ht="15" customHeight="1">
      <c r="A39" s="193" t="s">
        <v>8327</v>
      </c>
      <c r="B39" s="176"/>
    </row>
    <row r="40" spans="1:3">
      <c r="A40" s="193"/>
      <c r="B40" s="176"/>
    </row>
    <row r="41" spans="1:3">
      <c r="A41" s="193"/>
      <c r="B41" s="176"/>
    </row>
    <row r="42" spans="1:3">
      <c r="A42" s="193"/>
      <c r="B42" s="176"/>
    </row>
    <row r="45" spans="1:3" ht="48.75">
      <c r="A45" s="179" t="s">
        <v>8352</v>
      </c>
    </row>
    <row r="46" spans="1:3">
      <c r="A46" s="178" t="s">
        <v>8325</v>
      </c>
    </row>
  </sheetData>
  <sheetProtection algorithmName="SHA-512" hashValue="qAFf6kUNO1NEFUM4ClKWnHzx5qfNrrRu7kAig8o5Hqc0jEgEJ4YLFFiQae1aKI1pdslfmSm0k8qRrX5ywK2azw==" saltValue="iymmW+TuM9KPr5y5vTR+hQ==" spinCount="100000" sheet="1" objects="1" scenarios="1"/>
  <mergeCells count="1">
    <mergeCell ref="A39:A42"/>
  </mergeCells>
  <dataValidations xWindow="1123" yWindow="407" count="2">
    <dataValidation type="decimal" errorStyle="information" operator="greaterThanOrEqual" allowBlank="1" showErrorMessage="1" errorTitle="Attenzione!" error="L'importo indicato è inferiore al limite di spesa sostenibile con incentivo pari al 65% delle stesse spese." promptTitle="Spese effettivamente sostenute" prompt="Inserire le spese complessive sostenute." sqref="B9" xr:uid="{177F3559-CABB-4BDD-A8B6-F17D3AEE6C47}">
      <formula1>B29</formula1>
    </dataValidation>
    <dataValidation type="list" allowBlank="1" showInputMessage="1" showErrorMessage="1" sqref="B9" xr:uid="{E0AC7FBF-621B-47F9-9758-0A1152FBC00F}">
      <formula1>#REF!</formula1>
    </dataValidation>
  </dataValidations>
  <hyperlinks>
    <hyperlink ref="A46" r:id="rId1" xr:uid="{B9B781B0-C0B1-4A2C-BED3-B9E19A654E54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xWindow="1123" yWindow="407" count="7">
        <x14:dataValidation type="list" allowBlank="1" showInputMessage="1" showErrorMessage="1" xr:uid="{29F776D6-546B-4A59-A0F4-E8C05077D3E8}">
          <x14:formula1>
            <xm:f>'Tipologia sistema ibrido'!$B$1:$B$3</xm:f>
          </x14:formula1>
          <xm:sqref>B5</xm:sqref>
        </x14:dataValidation>
        <x14:dataValidation type="list" allowBlank="1" showInputMessage="1" showErrorMessage="1" xr:uid="{89B7BCB2-F64F-4D75-8E38-C6B4F2E8461A}">
          <x14:formula1>
            <xm:f>'Tipologia sistema ibrido'!$B$6:$B$7</xm:f>
          </x14:formula1>
          <xm:sqref>B6</xm:sqref>
        </x14:dataValidation>
        <x14:dataValidation type="list" allowBlank="1" showInputMessage="1" showErrorMessage="1" xr:uid="{97BD3C3C-8B71-471B-8DD9-7835420F19D6}">
          <x14:formula1>
            <xm:f>'Zone climatiche'!$A$1:$A$8109</xm:f>
          </x14:formula1>
          <xm:sqref>B8:B9</xm:sqref>
        </x14:dataValidation>
        <x14:dataValidation type="list" allowBlank="1" showInputMessage="1" showErrorMessage="1" xr:uid="{F8150BFF-196B-45AF-BA1B-FF1DE45808F4}">
          <x14:formula1>
            <xm:f>'Soggetto Responsabile'!$A$7:$A$8</xm:f>
          </x14:formula1>
          <xm:sqref>B9 B11</xm:sqref>
        </x14:dataValidation>
        <x14:dataValidation type="list" allowBlank="1" showInputMessage="1" showErrorMessage="1" xr:uid="{072F9A95-EE78-4257-874A-CFB5709A1783}">
          <x14:formula1>
            <xm:f>'Soggetto Responsabile'!$A$2:$A$4</xm:f>
          </x14:formula1>
          <xm:sqref>B10</xm:sqref>
        </x14:dataValidation>
        <x14:dataValidation type="list" allowBlank="1" showInputMessage="1" showErrorMessage="1" xr:uid="{418F043C-AA36-4485-BBCB-EDA2A5D3E9DB}">
          <x14:formula1>
            <xm:f>#REF!='Zone climatiche'!$A$1:$A$8109</xm:f>
          </x14:formula1>
          <xm:sqref>B8</xm:sqref>
        </x14:dataValidation>
        <x14:dataValidation type="list" allowBlank="1" showInputMessage="1" showErrorMessage="1" xr:uid="{470D5F72-7C44-4B7B-9005-4FDE8FC11E29}">
          <x14:formula1>
            <xm:f>'Dati pompe di calore'!$A$32:$A$59</xm:f>
          </x14:formula1>
          <xm:sqref>B7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pageSetUpPr fitToPage="1"/>
  </sheetPr>
  <dimension ref="A1:T44"/>
  <sheetViews>
    <sheetView zoomScale="110" zoomScaleNormal="110" workbookViewId="0">
      <selection activeCell="A16" sqref="A16"/>
    </sheetView>
  </sheetViews>
  <sheetFormatPr defaultColWidth="9.140625" defaultRowHeight="15"/>
  <cols>
    <col min="1" max="1" width="109.28515625" style="32" customWidth="1"/>
    <col min="2" max="2" width="20.85546875" style="32" bestFit="1" customWidth="1"/>
    <col min="3" max="3" width="5.5703125" style="32" customWidth="1"/>
    <col min="4" max="16384" width="9.140625" style="32"/>
  </cols>
  <sheetData>
    <row r="1" spans="1:2">
      <c r="A1" s="155" t="s">
        <v>8276</v>
      </c>
    </row>
    <row r="2" spans="1:2" ht="6.6" customHeight="1" thickBot="1">
      <c r="A2" s="33"/>
    </row>
    <row r="3" spans="1:2" ht="15.75" thickBot="1">
      <c r="A3" s="33" t="s">
        <v>8321</v>
      </c>
      <c r="B3" s="34" t="s">
        <v>46</v>
      </c>
    </row>
    <row r="4" spans="1:2" ht="5.45" customHeight="1">
      <c r="A4" s="33"/>
    </row>
    <row r="5" spans="1:2" ht="15.75" thickBot="1">
      <c r="A5" s="35" t="s">
        <v>8226</v>
      </c>
    </row>
    <row r="6" spans="1:2" ht="31.5" customHeight="1" thickBot="1">
      <c r="A6" s="44" t="s">
        <v>21</v>
      </c>
    </row>
    <row r="7" spans="1:2" ht="15.75" thickBot="1">
      <c r="A7" s="36" t="s">
        <v>8227</v>
      </c>
    </row>
    <row r="8" spans="1:2" ht="15.75" thickBot="1">
      <c r="A8" s="44" t="s">
        <v>24</v>
      </c>
      <c r="B8" s="37" t="str">
        <f>+IF('Tabelle collettori solari'!G27='Tabelle collettori solari'!J11,"OK",+IF('Tabelle collettori solari'!H27='Tabelle collettori solari'!J11,"OK","NOT OK"))</f>
        <v>OK</v>
      </c>
    </row>
    <row r="9" spans="1:2">
      <c r="A9" s="38" t="s">
        <v>45</v>
      </c>
      <c r="B9" s="39">
        <f>+'Tabelle collettori solari'!E27</f>
        <v>50</v>
      </c>
    </row>
    <row r="11" spans="1:2" ht="15.75" thickBot="1">
      <c r="A11" s="33" t="s">
        <v>11</v>
      </c>
    </row>
    <row r="12" spans="1:2" ht="15.75" thickBot="1">
      <c r="A12" s="45" t="s">
        <v>8283</v>
      </c>
      <c r="B12" s="37" t="str">
        <f>+IF(B22&gt;0,"OK","Non previsto")</f>
        <v>OK</v>
      </c>
    </row>
    <row r="13" spans="1:2">
      <c r="A13" s="59" t="s">
        <v>12</v>
      </c>
      <c r="B13" s="143">
        <f>+'Dati collettori solari'!F35</f>
        <v>2.42</v>
      </c>
    </row>
    <row r="14" spans="1:2">
      <c r="A14" s="40" t="s">
        <v>13</v>
      </c>
      <c r="B14" s="143">
        <f>+'Dati collettori solari'!G35</f>
        <v>2.27</v>
      </c>
    </row>
    <row r="15" spans="1:2">
      <c r="A15" s="40" t="s">
        <v>64</v>
      </c>
      <c r="B15" s="144">
        <f>+'Dati collettori solari'!I35</f>
        <v>1124</v>
      </c>
    </row>
    <row r="16" spans="1:2">
      <c r="A16" s="40" t="s">
        <v>65</v>
      </c>
      <c r="B16" s="144">
        <f>+'Dati collettori solari'!J35</f>
        <v>691</v>
      </c>
    </row>
    <row r="17" spans="1:2">
      <c r="A17" s="40" t="s">
        <v>66</v>
      </c>
      <c r="B17" s="144">
        <f>+'Dati collettori solari'!K35</f>
        <v>464.4628099173554</v>
      </c>
    </row>
    <row r="18" spans="1:2">
      <c r="A18" s="40" t="s">
        <v>8228</v>
      </c>
      <c r="B18" s="144">
        <f>+'Dati collettori solari'!L35</f>
        <v>300</v>
      </c>
    </row>
    <row r="19" spans="1:2">
      <c r="A19" s="40" t="s">
        <v>63</v>
      </c>
      <c r="B19" s="144">
        <f>+'Dati collettori solari'!M35</f>
        <v>0</v>
      </c>
    </row>
    <row r="20" spans="1:2">
      <c r="A20" s="40" t="s">
        <v>6</v>
      </c>
      <c r="B20" s="144">
        <f>+'Dati collettori solari'!N35</f>
        <v>0</v>
      </c>
    </row>
    <row r="21" spans="1:2">
      <c r="A21" s="40" t="s">
        <v>8229</v>
      </c>
      <c r="B21" s="144">
        <f>+'Dati collettori solari'!O35</f>
        <v>0</v>
      </c>
    </row>
    <row r="22" spans="1:2" ht="15.75" thickBot="1">
      <c r="A22" s="40" t="s">
        <v>8254</v>
      </c>
      <c r="B22" s="41">
        <f>+'Dati collettori solari'!P35</f>
        <v>464.4628099173554</v>
      </c>
    </row>
    <row r="23" spans="1:2" ht="15.75" thickBot="1">
      <c r="A23" s="42" t="s">
        <v>44</v>
      </c>
      <c r="B23" s="45">
        <v>1</v>
      </c>
    </row>
    <row r="24" spans="1:2">
      <c r="A24" s="40" t="s">
        <v>14</v>
      </c>
      <c r="B24" s="43">
        <f>+B23*B13</f>
        <v>2.42</v>
      </c>
    </row>
    <row r="25" spans="1:2" ht="18">
      <c r="A25" s="54" t="s">
        <v>8232</v>
      </c>
      <c r="B25" s="96">
        <f>+'Tabelle collettori solari'!I11</f>
        <v>0.35</v>
      </c>
    </row>
    <row r="26" spans="1:2" ht="15.75" thickBot="1">
      <c r="A26" s="73" t="s">
        <v>8192</v>
      </c>
      <c r="B26" s="76">
        <f>IF(+B8="OK",+B25*B22*B24,0)</f>
        <v>393.4</v>
      </c>
    </row>
    <row r="27" spans="1:2" ht="15.75" thickBot="1">
      <c r="A27" s="74" t="s">
        <v>8191</v>
      </c>
      <c r="B27" s="65" t="s">
        <v>8190</v>
      </c>
    </row>
    <row r="28" spans="1:2">
      <c r="A28" s="73" t="s">
        <v>8194</v>
      </c>
      <c r="B28" s="75">
        <f>IF(B27="NO",1.22/100,1/100)</f>
        <v>1.2199999999999999E-2</v>
      </c>
    </row>
    <row r="29" spans="1:2">
      <c r="A29" s="73" t="s">
        <v>8279</v>
      </c>
      <c r="B29" s="67">
        <f>B28*B26</f>
        <v>4.7994799999999991</v>
      </c>
    </row>
    <row r="30" spans="1:2">
      <c r="A30" s="73" t="s">
        <v>8193</v>
      </c>
      <c r="B30" s="67">
        <f>IF(B27="NO",250*1.22,250)</f>
        <v>305</v>
      </c>
    </row>
    <row r="31" spans="1:2">
      <c r="A31" s="73" t="s">
        <v>8280</v>
      </c>
      <c r="B31" s="67">
        <f>IF(B29&lt;=B30,B29,B30)</f>
        <v>4.7994799999999991</v>
      </c>
    </row>
    <row r="32" spans="1:2">
      <c r="A32" s="73" t="s">
        <v>8281</v>
      </c>
      <c r="B32" s="67">
        <f>B26-B31</f>
        <v>388.60051999999996</v>
      </c>
    </row>
    <row r="33" spans="1:20">
      <c r="A33" s="73" t="s">
        <v>8274</v>
      </c>
      <c r="B33" s="137">
        <f>+'Anni collettori solari'!E7</f>
        <v>2</v>
      </c>
    </row>
    <row r="34" spans="1:20">
      <c r="A34" s="142" t="s">
        <v>8195</v>
      </c>
      <c r="B34" s="76">
        <f>+B26*B33</f>
        <v>786.8</v>
      </c>
    </row>
    <row r="35" spans="1:20" ht="15.75" thickBot="1">
      <c r="A35" s="40" t="s">
        <v>62</v>
      </c>
      <c r="B35" s="46">
        <f>+B34/0.65</f>
        <v>1210.4615384615383</v>
      </c>
    </row>
    <row r="36" spans="1:20" ht="15.75" thickBot="1">
      <c r="A36" s="131" t="s">
        <v>8268</v>
      </c>
      <c r="B36" s="65" t="s">
        <v>8269</v>
      </c>
    </row>
    <row r="37" spans="1:20" ht="15.75" thickBot="1">
      <c r="A37" s="130" t="s">
        <v>8273</v>
      </c>
      <c r="B37" s="47">
        <v>1300</v>
      </c>
    </row>
    <row r="38" spans="1:20" ht="15.75" thickBot="1">
      <c r="A38" s="40" t="s">
        <v>47</v>
      </c>
      <c r="B38" s="49">
        <f>0.65*B37</f>
        <v>845</v>
      </c>
    </row>
    <row r="39" spans="1:20" ht="15.75" thickBot="1">
      <c r="A39" s="50" t="s">
        <v>50</v>
      </c>
      <c r="B39" s="139">
        <f>MIN(B38,B34)</f>
        <v>786.8</v>
      </c>
    </row>
    <row r="40" spans="1:20">
      <c r="A40" s="40" t="s">
        <v>8183</v>
      </c>
      <c r="B40" s="56" t="str">
        <f>IF(B39=B34,"VALORE CALCOLATO","VALORE PARI AL 65%")</f>
        <v>VALORE CALCOLATO</v>
      </c>
    </row>
    <row r="41" spans="1:20">
      <c r="A41" s="40" t="s">
        <v>71</v>
      </c>
      <c r="B41" s="58">
        <f>B39/B37</f>
        <v>0.60523076923076924</v>
      </c>
      <c r="T41" s="138"/>
    </row>
    <row r="42" spans="1:20" ht="15" customHeight="1" thickBot="1">
      <c r="A42" s="153" t="s">
        <v>8275</v>
      </c>
      <c r="B42" s="134" t="str">
        <f>+IF(B39&lt;=15000,"SI","NO")</f>
        <v>SI</v>
      </c>
    </row>
    <row r="43" spans="1:20" ht="15.75" thickBot="1">
      <c r="A43" s="50" t="s">
        <v>48</v>
      </c>
      <c r="B43" s="140" cm="1">
        <f t="array" ref="B43">_xlfn.IFS(B36="Pubblica Amministrazione",1,B36="Ente del Terzo Settore",1,B39&lt;=15000,1,B39&gt;15000,B31)</f>
        <v>1</v>
      </c>
    </row>
    <row r="44" spans="1:20" ht="15.75" thickBot="1">
      <c r="A44" s="50" t="s">
        <v>49</v>
      </c>
      <c r="B44" s="139">
        <f>+B39/B43</f>
        <v>786.8</v>
      </c>
    </row>
  </sheetData>
  <sheetProtection algorithmName="SHA-512" hashValue="17H3+ZYjV6WaM1EL+KS6kS92i/oeaOWOgQH5D9/dnmU4JCE6PAcLO7DM6All80RhG/0aVtnCTUXb7QcG3xBExw==" saltValue="TFZmcSBFBoTjxXFOeAfRIg==" spinCount="100000" sheet="1" objects="1" scenarios="1"/>
  <conditionalFormatting sqref="B8">
    <cfRule type="cellIs" dxfId="3" priority="4" stopIfTrue="1" operator="equal">
      <formula>"NOT OK"</formula>
    </cfRule>
    <cfRule type="cellIs" dxfId="2" priority="5" stopIfTrue="1" operator="equal">
      <formula>"OK"</formula>
    </cfRule>
  </conditionalFormatting>
  <conditionalFormatting sqref="B12">
    <cfRule type="cellIs" dxfId="1" priority="2" stopIfTrue="1" operator="equal">
      <formula>"NOT OK"</formula>
    </cfRule>
    <cfRule type="cellIs" dxfId="0" priority="3" stopIfTrue="1" operator="equal">
      <formula>"OK"</formula>
    </cfRule>
  </conditionalFormatting>
  <conditionalFormatting sqref="B23">
    <cfRule type="cellIs" priority="1" stopIfTrue="1" operator="greaterThanOrEqual">
      <formula>1</formula>
    </cfRule>
  </conditionalFormatting>
  <dataValidations count="5">
    <dataValidation type="list" allowBlank="1" showInputMessage="1" showErrorMessage="1" sqref="A6" xr:uid="{00000000-0002-0000-0200-000000000000}">
      <formula1>Impianti_solari_termici_per_produzione_di_a.c.s.</formula1>
    </dataValidation>
    <dataValidation type="list" allowBlank="1" showInputMessage="1" showErrorMessage="1" sqref="A8" xr:uid="{00000000-0002-0000-0200-000001000000}">
      <formula1>Applicazione</formula1>
    </dataValidation>
    <dataValidation type="whole" allowBlank="1" showInputMessage="1" showErrorMessage="1" errorTitle="Attenzione!" error="N° Errato!" promptTitle="Inserimento N° di moduli" prompt="Inserire il n° di moduli (collettori solari o sistemi solari)." sqref="B23" xr:uid="{00000000-0002-0000-0200-000002000000}">
      <formula1>0</formula1>
      <formula2>1500</formula2>
    </dataValidation>
    <dataValidation type="decimal" errorStyle="warning" allowBlank="1" showInputMessage="1" showErrorMessage="1" errorTitle="Attenzione!" error="La Superficie Solare Lorda Sl risulta maggiora a 2.500 mq. " sqref="B24" xr:uid="{00000000-0002-0000-0200-000003000000}">
      <formula1>0</formula1>
      <formula2>2500</formula2>
    </dataValidation>
    <dataValidation type="decimal" errorStyle="information" operator="greaterThanOrEqual" allowBlank="1" showErrorMessage="1" errorTitle="Attenzione!" error="L'importo indicato è inferiore al limite di spesa sostenibile con incentivo pari al 65% delle stesse spese." promptTitle="Spese effettivamente sostenute" prompt="Inserire le spese complessive sostenute." sqref="B37" xr:uid="{00000000-0002-0000-0200-000004000000}">
      <formula1>B35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6000000}">
          <x14:formula1>
            <xm:f>'Soggetto Responsabile'!$A$7:$A$8</xm:f>
          </x14:formula1>
          <xm:sqref>B27</xm:sqref>
        </x14:dataValidation>
        <x14:dataValidation type="list" allowBlank="1" showInputMessage="1" showErrorMessage="1" xr:uid="{B06166F8-0BBB-4C1E-B0E8-D3EF6F5A400D}">
          <x14:formula1>
            <xm:f>'Soggetto Responsabile'!$A$2:$A$4</xm:f>
          </x14:formula1>
          <xm:sqref>B36</xm:sqref>
        </x14:dataValidation>
        <x14:dataValidation type="list" allowBlank="1" showInputMessage="1" showErrorMessage="1" xr:uid="{00000000-0002-0000-0200-000005000000}">
          <x14:formula1>
            <xm:f>'Dati collettori solari'!$D$7:$D$12</xm:f>
          </x14:formula1>
          <xm:sqref>A12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  <pageSetUpPr fitToPage="1"/>
  </sheetPr>
  <dimension ref="A1:C21"/>
  <sheetViews>
    <sheetView zoomScale="110" zoomScaleNormal="110" workbookViewId="0">
      <selection activeCell="B7" sqref="B7"/>
    </sheetView>
  </sheetViews>
  <sheetFormatPr defaultColWidth="9.140625" defaultRowHeight="15"/>
  <cols>
    <col min="1" max="1" width="107.28515625" style="32" bestFit="1" customWidth="1"/>
    <col min="2" max="2" width="20.85546875" style="60" bestFit="1" customWidth="1"/>
    <col min="3" max="3" width="5.7109375" style="32" customWidth="1"/>
    <col min="4" max="16384" width="9.140625" style="32"/>
  </cols>
  <sheetData>
    <row r="1" spans="1:3">
      <c r="A1" s="156" t="s">
        <v>8277</v>
      </c>
      <c r="B1" s="32"/>
    </row>
    <row r="2" spans="1:3" ht="4.5" customHeight="1" thickBot="1">
      <c r="A2" s="33"/>
      <c r="B2" s="32"/>
    </row>
    <row r="3" spans="1:3" ht="15.75" thickBot="1">
      <c r="A3" s="33" t="s">
        <v>8322</v>
      </c>
      <c r="B3" s="34" t="s">
        <v>46</v>
      </c>
      <c r="C3" s="51"/>
    </row>
    <row r="4" spans="1:3" ht="4.5" customHeight="1" thickBot="1">
      <c r="A4" s="33"/>
      <c r="B4" s="52"/>
    </row>
    <row r="5" spans="1:3" ht="15.75" thickBot="1">
      <c r="A5" s="53" t="s">
        <v>82</v>
      </c>
      <c r="B5" s="55" t="s">
        <v>8360</v>
      </c>
      <c r="C5" s="138"/>
    </row>
    <row r="6" spans="1:3" ht="15.75" thickBot="1">
      <c r="A6" s="130" t="s">
        <v>8273</v>
      </c>
      <c r="B6" s="65">
        <v>4600</v>
      </c>
    </row>
    <row r="7" spans="1:3" ht="15.75" thickBot="1">
      <c r="A7" s="131" t="s">
        <v>8268</v>
      </c>
      <c r="B7" s="65" t="s">
        <v>8269</v>
      </c>
    </row>
    <row r="8" spans="1:3" ht="15.75" thickBot="1">
      <c r="A8" s="130" t="s">
        <v>8191</v>
      </c>
      <c r="B8" s="65" t="s">
        <v>8190</v>
      </c>
    </row>
    <row r="9" spans="1:3">
      <c r="A9" s="40" t="s">
        <v>8220</v>
      </c>
      <c r="B9" s="126" t="str">
        <f>VLOOKUP($B$5,'Dati scaldacqua'!$A$2:$E$7,2,FALSE)</f>
        <v>A+</v>
      </c>
    </row>
    <row r="10" spans="1:3">
      <c r="A10" s="40" t="s">
        <v>8221</v>
      </c>
      <c r="B10" s="145" t="str">
        <f>VLOOKUP($B$5,'Dati scaldacqua'!$A$2:$E$7,3,FALSE)</f>
        <v>A</v>
      </c>
    </row>
    <row r="11" spans="1:3">
      <c r="A11" s="40" t="s">
        <v>75</v>
      </c>
      <c r="B11" s="125">
        <f>VLOOKUP($B$5,'Dati scaldacqua'!$A$2:$E$7,4,FALSE)</f>
        <v>275</v>
      </c>
    </row>
    <row r="12" spans="1:3">
      <c r="A12" s="40" t="s">
        <v>76</v>
      </c>
      <c r="B12" s="67">
        <f>B6*0.4</f>
        <v>1840</v>
      </c>
    </row>
    <row r="13" spans="1:3">
      <c r="A13" s="40" t="s">
        <v>77</v>
      </c>
      <c r="B13" s="67">
        <f>VLOOKUP($B$5,'Dati scaldacqua'!$A$2:$E$7,5,FALSE)</f>
        <v>1500</v>
      </c>
    </row>
    <row r="14" spans="1:3">
      <c r="A14" s="73" t="s">
        <v>8195</v>
      </c>
      <c r="B14" s="67">
        <f>MIN(B13,B12)</f>
        <v>1500</v>
      </c>
    </row>
    <row r="15" spans="1:3">
      <c r="A15" s="73" t="s">
        <v>8194</v>
      </c>
      <c r="B15" s="141">
        <f>IF(B8="NO",1.22/100,1/100)</f>
        <v>1.2199999999999999E-2</v>
      </c>
    </row>
    <row r="16" spans="1:3">
      <c r="A16" s="73" t="s">
        <v>8279</v>
      </c>
      <c r="B16" s="67">
        <f>B15*B14</f>
        <v>18.299999999999997</v>
      </c>
    </row>
    <row r="17" spans="1:3">
      <c r="A17" s="73" t="s">
        <v>8193</v>
      </c>
      <c r="B17" s="67">
        <f>IF(B8="NO",250*1.22,250)</f>
        <v>305</v>
      </c>
    </row>
    <row r="18" spans="1:3" ht="15.75" thickBot="1">
      <c r="A18" s="73" t="s">
        <v>8280</v>
      </c>
      <c r="B18" s="67">
        <f>IF(B16&lt;=B17,B16,B17)</f>
        <v>18.299999999999997</v>
      </c>
    </row>
    <row r="19" spans="1:3" ht="15.75" thickBot="1">
      <c r="A19" s="57" t="s">
        <v>79</v>
      </c>
      <c r="B19" s="136">
        <f>B14-B18</f>
        <v>1481.7</v>
      </c>
    </row>
    <row r="20" spans="1:3">
      <c r="A20" s="40" t="s">
        <v>8188</v>
      </c>
      <c r="B20" s="56" t="str">
        <f>IF(B19=B12,"VALORE PARI AL 40%","VALORE CALCOLATO")</f>
        <v>VALORE CALCOLATO</v>
      </c>
    </row>
    <row r="21" spans="1:3">
      <c r="A21" s="40" t="s">
        <v>71</v>
      </c>
      <c r="B21" s="58">
        <f>B19/B6</f>
        <v>0.32210869565217393</v>
      </c>
      <c r="C21" s="51"/>
    </row>
  </sheetData>
  <sheetProtection algorithmName="SHA-512" hashValue="Vw74ItANUTpXyDdN83EnHPTWqIVjd8HK26RJ7o4VlX71YsC77j7GqLAY6JPAHQiq6lDueO1KEPNP+P9n2dzw6Q==" saltValue="dbvQ4tWPQnwiufY9O53rLw==" spinCount="100000" sheet="1" objects="1" scenarios="1"/>
  <dataValidations count="1">
    <dataValidation errorStyle="information" operator="greaterThanOrEqual" allowBlank="1" showErrorMessage="1" errorTitle="Attenzione!" error="L'importo indicato è inferiore al limite di spesa sostenibile con incentivo pari al 65% delle stesse spese." promptTitle="Spese effettivamente sostenute" prompt="Inserire le spese complessive sostenute." sqref="B6" xr:uid="{00000000-0002-0000-0300-000000000000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300-000001000000}">
          <x14:formula1>
            <xm:f>'Dati scaldacqua'!$A$2:$A$4</xm:f>
          </x14:formula1>
          <xm:sqref>B6</xm:sqref>
        </x14:dataValidation>
        <x14:dataValidation type="list" allowBlank="1" showInputMessage="1" showErrorMessage="1" xr:uid="{00000000-0002-0000-0300-000002000000}">
          <x14:formula1>
            <xm:f>'Soggetto Responsabile'!$A$7:$A$8</xm:f>
          </x14:formula1>
          <xm:sqref>B8</xm:sqref>
        </x14:dataValidation>
        <x14:dataValidation type="list" errorStyle="information" operator="greaterThanOrEqual" allowBlank="1" showInputMessage="1" showErrorMessage="1" errorTitle="Attenzione!" error="L'importo indicato è inferiore al limite di spesa sostenibile con incentivo pari al 65% delle stesse spese." promptTitle="Spese effettivamente sostenute" prompt="Inserire le spese complessive sostenute." xr:uid="{B237F7D9-7524-44EA-A60A-4A0610DD02E8}">
          <x14:formula1>
            <xm:f>'Soggetto Responsabile'!$A$7:$A$8</xm:f>
          </x14:formula1>
          <xm:sqref>B8</xm:sqref>
        </x14:dataValidation>
        <x14:dataValidation type="list" allowBlank="1" showInputMessage="1" showErrorMessage="1" xr:uid="{D61B0933-891E-4846-BD30-6CD9BC2A136D}">
          <x14:formula1>
            <xm:f>'Soggetto Responsabile'!$A$2:$A$4</xm:f>
          </x14:formula1>
          <xm:sqref>B7</xm:sqref>
        </x14:dataValidation>
        <x14:dataValidation type="list" allowBlank="1" showInputMessage="1" showErrorMessage="1" xr:uid="{1F4453FF-249C-4990-BA4A-E36BE252B597}">
          <x14:formula1>
            <xm:f>'Dati scaldacqua'!$A$2:$A$7</xm:f>
          </x14:formula1>
          <xm:sqref>B5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7"/>
  <sheetViews>
    <sheetView workbookViewId="0">
      <selection activeCell="B30" sqref="B30"/>
    </sheetView>
  </sheetViews>
  <sheetFormatPr defaultColWidth="9.140625" defaultRowHeight="15"/>
  <cols>
    <col min="1" max="1" width="19" style="62" bestFit="1" customWidth="1"/>
    <col min="2" max="2" width="16.5703125" style="62" bestFit="1" customWidth="1"/>
    <col min="3" max="3" width="33.28515625" style="62" bestFit="1" customWidth="1"/>
    <col min="4" max="4" width="13.140625" style="62" bestFit="1" customWidth="1"/>
    <col min="5" max="5" width="30" style="62" bestFit="1" customWidth="1"/>
    <col min="6" max="16384" width="9.140625" style="62"/>
  </cols>
  <sheetData>
    <row r="1" spans="1:5">
      <c r="A1" s="61" t="s">
        <v>78</v>
      </c>
      <c r="B1" s="61" t="s">
        <v>8216</v>
      </c>
      <c r="C1" s="61" t="s">
        <v>8217</v>
      </c>
      <c r="D1" s="61" t="s">
        <v>75</v>
      </c>
      <c r="E1" s="61" t="s">
        <v>8182</v>
      </c>
    </row>
    <row r="2" spans="1:5">
      <c r="A2" s="63" t="s">
        <v>8200</v>
      </c>
      <c r="B2" s="64" t="s">
        <v>8218</v>
      </c>
      <c r="C2" s="69" t="s">
        <v>34</v>
      </c>
      <c r="D2" s="66">
        <v>110</v>
      </c>
      <c r="E2" s="66">
        <v>700</v>
      </c>
    </row>
    <row r="3" spans="1:5">
      <c r="A3" s="77" t="s">
        <v>8199</v>
      </c>
      <c r="B3" s="64" t="s">
        <v>8219</v>
      </c>
      <c r="C3" s="69" t="s">
        <v>34</v>
      </c>
      <c r="D3" s="63">
        <v>190</v>
      </c>
      <c r="E3" s="66">
        <v>1500</v>
      </c>
    </row>
    <row r="4" spans="1:5">
      <c r="A4" s="77" t="s">
        <v>8201</v>
      </c>
      <c r="B4" s="64" t="s">
        <v>8219</v>
      </c>
      <c r="C4" s="69" t="s">
        <v>34</v>
      </c>
      <c r="D4" s="63">
        <v>270</v>
      </c>
      <c r="E4" s="66">
        <v>1500</v>
      </c>
    </row>
    <row r="5" spans="1:5">
      <c r="A5" s="63" t="s">
        <v>8358</v>
      </c>
      <c r="B5" s="64" t="s">
        <v>8218</v>
      </c>
      <c r="C5" s="69" t="s">
        <v>34</v>
      </c>
      <c r="D5" s="63">
        <v>95</v>
      </c>
      <c r="E5" s="66">
        <v>700</v>
      </c>
    </row>
    <row r="6" spans="1:5">
      <c r="A6" s="63" t="s">
        <v>8359</v>
      </c>
      <c r="B6" s="64" t="s">
        <v>8218</v>
      </c>
      <c r="C6" s="69" t="s">
        <v>34</v>
      </c>
      <c r="D6" s="63">
        <v>185</v>
      </c>
      <c r="E6" s="66">
        <v>1500</v>
      </c>
    </row>
    <row r="7" spans="1:5">
      <c r="A7" s="63" t="s">
        <v>8360</v>
      </c>
      <c r="B7" s="64" t="s">
        <v>8218</v>
      </c>
      <c r="C7" s="69" t="s">
        <v>34</v>
      </c>
      <c r="D7" s="63">
        <v>275</v>
      </c>
      <c r="E7" s="66">
        <v>1500</v>
      </c>
    </row>
  </sheetData>
  <sheetProtection algorithmName="SHA-512" hashValue="AWpFnXqSGNwXDY8MAnRUrVWVDejB2sZYzhPlm0W1J4jgGaJLJpyiUTXkFLDFd2XqE+4tN2VDDtJYjOB7M03wew==" saltValue="EQmy1os2Go8vCr31xjy2xA==" spinCount="100000"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"/>
  <sheetViews>
    <sheetView workbookViewId="0">
      <selection activeCell="AH31" sqref="AH31"/>
    </sheetView>
  </sheetViews>
  <sheetFormatPr defaultRowHeight="15"/>
  <sheetData/>
  <sheetProtection algorithmName="SHA-512" hashValue="FyrCZitnJ/UET/GUz5iAo7NSsHMsyCljAtH2irS24n/T6/pvCq6wqCyXR4yyCopNVAqwnN00qQaNhmSG7Q941w==" saltValue="iIfvIAy91+7MzRotmNha+Q==" spinCount="100000" sheet="1" objects="1" scenario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48998-9A8C-4E00-9D86-6B008C4F508F}">
  <sheetPr>
    <tabColor rgb="FFFF0000"/>
  </sheetPr>
  <dimension ref="A1"/>
  <sheetViews>
    <sheetView zoomScale="120" zoomScaleNormal="120" workbookViewId="0">
      <selection activeCell="U31" sqref="U31"/>
    </sheetView>
  </sheetViews>
  <sheetFormatPr defaultRowHeight="15"/>
  <sheetData/>
  <sheetProtection algorithmName="SHA-512" hashValue="DzW3azg2tHOUt4lFn3eiU9LpQnDlpA+FsEp/5EvZk1o1EwNELIk9Xe6ex3VVLL16lhIYDfUzpDImuZ6PoYjIzA==" saltValue="SL3d3Fk9Mu8MRyAY4ffmtA==" spinCount="100000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"/>
  <sheetViews>
    <sheetView zoomScaleNormal="100" workbookViewId="0">
      <selection activeCell="Y23" sqref="Y23"/>
    </sheetView>
  </sheetViews>
  <sheetFormatPr defaultRowHeight="15"/>
  <sheetData/>
  <sheetProtection algorithmName="SHA-512" hashValue="qdKuGMgmo/62bdvIEsRR6OZcNEghSI6QLQU+gOL/+PUG23nmlgROw0S+2N1a6XTcQJp54gjV1qUJN8ZjVlP//w==" saltValue="9SULIEnJfAkuuEXcfT+cHA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89854AB3A78B45A02CE651C6337E99" ma:contentTypeVersion="18" ma:contentTypeDescription="Create a new document." ma:contentTypeScope="" ma:versionID="e3ae890fed7c25d108fb857c971b6f08">
  <xsd:schema xmlns:xsd="http://www.w3.org/2001/XMLSchema" xmlns:xs="http://www.w3.org/2001/XMLSchema" xmlns:p="http://schemas.microsoft.com/office/2006/metadata/properties" xmlns:ns3="a6364d43-eca9-418f-afc6-99e3fa1dd118" xmlns:ns4="cf050422-5e02-4e21-84a2-de88a8daedee" targetNamespace="http://schemas.microsoft.com/office/2006/metadata/properties" ma:root="true" ma:fieldsID="b5d3cd32524c776ea29a3fed0036e6e6" ns3:_="" ns4:_="">
    <xsd:import namespace="a6364d43-eca9-418f-afc6-99e3fa1dd118"/>
    <xsd:import namespace="cf050422-5e02-4e21-84a2-de88a8daede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364d43-eca9-418f-afc6-99e3fa1dd1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050422-5e02-4e21-84a2-de88a8daede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6364d43-eca9-418f-afc6-99e3fa1dd11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4CE0A9-511B-4296-A804-2D5603AA2E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364d43-eca9-418f-afc6-99e3fa1dd118"/>
    <ds:schemaRef ds:uri="cf050422-5e02-4e21-84a2-de88a8daed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781DC43-BC22-4B84-B3BC-C5E7931285EE}">
  <ds:schemaRefs>
    <ds:schemaRef ds:uri="cf050422-5e02-4e21-84a2-de88a8daedee"/>
    <ds:schemaRef ds:uri="http://schemas.microsoft.com/office/2006/documentManagement/types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  <ds:schemaRef ds:uri="a6364d43-eca9-418f-afc6-99e3fa1dd118"/>
    <ds:schemaRef ds:uri="http://schemas.microsoft.com/office/infopath/2007/PartnerControl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BEA3A45-59F0-4498-8DE2-9F0E2F05C3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18</vt:i4>
      </vt:variant>
      <vt:variant>
        <vt:lpstr>Intervalli denominati</vt:lpstr>
      </vt:variant>
      <vt:variant>
        <vt:i4>9</vt:i4>
      </vt:variant>
    </vt:vector>
  </HeadingPairs>
  <TitlesOfParts>
    <vt:vector size="27" baseType="lpstr">
      <vt:lpstr>INFORMATIVA SOFTWARE</vt:lpstr>
      <vt:lpstr>Pompe di calore</vt:lpstr>
      <vt:lpstr>Sistemi ibridi</vt:lpstr>
      <vt:lpstr>Solare termico</vt:lpstr>
      <vt:lpstr>Scaldacqua (Eco Hot Water)</vt:lpstr>
      <vt:lpstr>Dati scaldacqua</vt:lpstr>
      <vt:lpstr>Paragrafo 2.1 All II</vt:lpstr>
      <vt:lpstr>Paragrafo 2.6 All II</vt:lpstr>
      <vt:lpstr>Paragrafo 2.4 All II</vt:lpstr>
      <vt:lpstr>Paragrafo 2.5 All II</vt:lpstr>
      <vt:lpstr>Soggetto Responsabile</vt:lpstr>
      <vt:lpstr>Dati pompe di calore</vt:lpstr>
      <vt:lpstr>Quf pompe di calore</vt:lpstr>
      <vt:lpstr>Zone climatiche</vt:lpstr>
      <vt:lpstr>Tipologia sistema ibrido</vt:lpstr>
      <vt:lpstr>Tabelle collettori solari</vt:lpstr>
      <vt:lpstr>Dati collettori solari</vt:lpstr>
      <vt:lpstr>Anni collettori solari</vt:lpstr>
      <vt:lpstr>Applicazione</vt:lpstr>
      <vt:lpstr>'Dati pompe di calore'!Area_stampa</vt:lpstr>
      <vt:lpstr>'Pompe di calore'!Area_stampa</vt:lpstr>
      <vt:lpstr>'Scaldacqua (Eco Hot Water)'!Area_stampa</vt:lpstr>
      <vt:lpstr>'Solare termico'!Area_stampa</vt:lpstr>
      <vt:lpstr>Elenco</vt:lpstr>
      <vt:lpstr>Elenco2</vt:lpstr>
      <vt:lpstr>Impianti_solari_termici_per_produzione_di_a.c.s.</vt:lpstr>
      <vt:lpstr>Tipologia</vt:lpstr>
    </vt:vector>
  </TitlesOfParts>
  <Company>..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Poles</dc:creator>
  <cp:lastModifiedBy>Paolo PATERNICO</cp:lastModifiedBy>
  <cp:lastPrinted>2025-11-24T14:42:22Z</cp:lastPrinted>
  <dcterms:created xsi:type="dcterms:W3CDTF">2010-01-22T12:02:48Z</dcterms:created>
  <dcterms:modified xsi:type="dcterms:W3CDTF">2026-04-28T15:48:45Z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0x010100C789854AB3A78B45A02CE651C6337E99</vt:lpwstr>
  </property>
</Properties>
</file>